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12" yWindow="-12" windowWidth="23076" windowHeight="5280" firstSheet="1" activeTab="1"/>
  </bookViews>
  <sheets>
    <sheet name="IP telefon" sheetId="12" state="hidden" r:id="rId1"/>
    <sheet name="P L A N T R O N I C S" sheetId="8" r:id="rId2"/>
  </sheets>
  <definedNames>
    <definedName name="_xlnm._FilterDatabase" localSheetId="0" hidden="1">'IP telefon'!$C$5:$P$30</definedName>
    <definedName name="_xlnm._FilterDatabase" localSheetId="1" hidden="1">'P L A N T R O N I C S'!$A$4:$F$100</definedName>
  </definedNames>
  <calcPr calcId="125725"/>
</workbook>
</file>

<file path=xl/calcChain.xml><?xml version="1.0" encoding="utf-8"?>
<calcChain xmlns="http://schemas.openxmlformats.org/spreadsheetml/2006/main">
  <c r="H80" i="8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G7"/>
  <c r="H7" s="1"/>
  <c r="G8"/>
  <c r="H8" s="1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6"/>
  <c r="H6" s="1"/>
  <c r="L30" i="12" l="1"/>
  <c r="M30" s="1"/>
  <c r="P30" s="1"/>
  <c r="J30"/>
  <c r="L29"/>
  <c r="M29" s="1"/>
  <c r="P29" s="1"/>
  <c r="J29"/>
  <c r="L28"/>
  <c r="M28" s="1"/>
  <c r="P28" s="1"/>
  <c r="J28"/>
  <c r="L27"/>
  <c r="M27" s="1"/>
  <c r="P27" s="1"/>
  <c r="J27"/>
  <c r="L26"/>
  <c r="M26" s="1"/>
  <c r="P26" s="1"/>
  <c r="J26"/>
  <c r="L25"/>
  <c r="M25" s="1"/>
  <c r="P25" s="1"/>
  <c r="J25"/>
  <c r="L24"/>
  <c r="M24" s="1"/>
  <c r="L23"/>
  <c r="M23" s="1"/>
  <c r="J23"/>
  <c r="L22"/>
  <c r="M22" s="1"/>
  <c r="P22" s="1"/>
  <c r="J22"/>
  <c r="L21"/>
  <c r="M21" s="1"/>
  <c r="P21" s="1"/>
  <c r="J21"/>
  <c r="L19"/>
  <c r="M19" s="1"/>
  <c r="P19" s="1"/>
  <c r="J19"/>
  <c r="L17"/>
  <c r="M17" s="1"/>
  <c r="P17" s="1"/>
  <c r="J17"/>
  <c r="L16"/>
  <c r="M16" s="1"/>
  <c r="P16" s="1"/>
  <c r="J16"/>
  <c r="L15"/>
  <c r="M15" s="1"/>
  <c r="P15" s="1"/>
  <c r="J15"/>
  <c r="L14"/>
  <c r="M14" s="1"/>
  <c r="P14" s="1"/>
  <c r="J14"/>
  <c r="L13"/>
  <c r="M13" s="1"/>
  <c r="P13" s="1"/>
  <c r="J13"/>
  <c r="L12"/>
  <c r="M12" s="1"/>
  <c r="P12" s="1"/>
  <c r="J12"/>
  <c r="L11"/>
  <c r="M11" s="1"/>
  <c r="P11" s="1"/>
  <c r="J11"/>
  <c r="L10"/>
  <c r="M10" s="1"/>
  <c r="P10" s="1"/>
  <c r="J10"/>
  <c r="L9"/>
  <c r="M9" s="1"/>
  <c r="P9" s="1"/>
  <c r="J9"/>
  <c r="L8"/>
  <c r="M8" s="1"/>
  <c r="P8" s="1"/>
  <c r="J8"/>
  <c r="L7"/>
  <c r="M7" s="1"/>
  <c r="P7" s="1"/>
  <c r="J7"/>
  <c r="D4"/>
  <c r="E4" s="1"/>
  <c r="E2" l="1"/>
</calcChain>
</file>

<file path=xl/sharedStrings.xml><?xml version="1.0" encoding="utf-8"?>
<sst xmlns="http://schemas.openxmlformats.org/spreadsheetml/2006/main" count="263" uniqueCount="245">
  <si>
    <t>Összesen nettó:</t>
  </si>
  <si>
    <t>Ajánlat adó:</t>
  </si>
  <si>
    <t>Ajánlat dátuma:</t>
  </si>
  <si>
    <t>Érvényesség:</t>
  </si>
  <si>
    <t>Waltner Adrián</t>
  </si>
  <si>
    <t>Név</t>
  </si>
  <si>
    <t>Kép</t>
  </si>
  <si>
    <t>Leírás</t>
  </si>
  <si>
    <t>Listaár HUF</t>
  </si>
  <si>
    <t>Kedvezményes nettó ár, HUF</t>
  </si>
  <si>
    <t>Mennyiség</t>
  </si>
  <si>
    <t>Kedvezmény</t>
  </si>
  <si>
    <t>Összesen</t>
  </si>
  <si>
    <t>Professzionális vezetékes headsetek</t>
  </si>
  <si>
    <t>HW111N</t>
  </si>
  <si>
    <r>
      <t xml:space="preserve">Entera  VoIP   fejpántos,   egyfülhallgatós, </t>
    </r>
    <r>
      <rPr>
        <b/>
        <sz val="9"/>
        <rFont val="Century Gothic"/>
        <family val="2"/>
        <charset val="238"/>
      </rPr>
      <t>zajcsökkentős</t>
    </r>
    <r>
      <rPr>
        <sz val="9"/>
        <rFont val="Century Gothic"/>
        <family val="2"/>
        <charset val="238"/>
      </rPr>
      <t xml:space="preserve"> mikrofonnal, 2 év garancia</t>
    </r>
  </si>
  <si>
    <t>HW121N</t>
  </si>
  <si>
    <r>
      <t xml:space="preserve">Entera  VoIP   fejpántos,   kétfülhallgatós, </t>
    </r>
    <r>
      <rPr>
        <b/>
        <sz val="9"/>
        <rFont val="Century Gothic"/>
        <family val="2"/>
        <charset val="238"/>
      </rPr>
      <t>zajcsökkentős</t>
    </r>
    <r>
      <rPr>
        <sz val="9"/>
        <rFont val="Century Gothic"/>
        <family val="2"/>
        <charset val="238"/>
      </rPr>
      <t xml:space="preserve"> mikrofonnal, 2 év garancia</t>
    </r>
  </si>
  <si>
    <t>HW251</t>
  </si>
  <si>
    <t>HW251N</t>
  </si>
  <si>
    <t>HW261</t>
  </si>
  <si>
    <t>HW261N</t>
  </si>
  <si>
    <r>
      <t xml:space="preserve">SupraPlus  WideBand   fejpántos, kétfülhallgatós, </t>
    </r>
    <r>
      <rPr>
        <b/>
        <sz val="9"/>
        <rFont val="Century Gothic"/>
        <family val="2"/>
        <charset val="238"/>
      </rPr>
      <t>zajszűrős</t>
    </r>
    <r>
      <rPr>
        <sz val="9"/>
        <rFont val="Century Gothic"/>
        <family val="2"/>
        <charset val="238"/>
      </rPr>
      <t xml:space="preserve"> mikrofonnal, 2 év garancia</t>
    </r>
  </si>
  <si>
    <r>
      <t xml:space="preserve">Encore Wideband   fejpántos,   egyfülhallgatós, </t>
    </r>
    <r>
      <rPr>
        <b/>
        <sz val="9"/>
        <rFont val="Century Gothic"/>
        <family val="2"/>
        <charset val="238"/>
      </rPr>
      <t>ultra zajszűrős mikrofonnal, 3 év garanciával</t>
    </r>
  </si>
  <si>
    <r>
      <t xml:space="preserve">Encore Wideband fejpántos,   kétfülhallgatós </t>
    </r>
    <r>
      <rPr>
        <b/>
        <sz val="9"/>
        <rFont val="Century Gothic"/>
        <family val="2"/>
        <charset val="238"/>
      </rPr>
      <t>ultra zajszűrős mikrofonnal, 3 év garanciáva</t>
    </r>
    <r>
      <rPr>
        <sz val="9"/>
        <rFont val="Century Gothic"/>
        <family val="2"/>
        <charset val="238"/>
      </rPr>
      <t xml:space="preserve">l  </t>
    </r>
  </si>
  <si>
    <t>Tartozékok</t>
  </si>
  <si>
    <t>Spirálkábel, adapter nélküli használathoz (U10/U10P/IP-Touch)</t>
  </si>
  <si>
    <t>Adaptkábel</t>
  </si>
  <si>
    <t>HIC / HIS / A10 adapter kábel</t>
  </si>
  <si>
    <t>Y kábel</t>
  </si>
  <si>
    <t>BI-WAY</t>
  </si>
  <si>
    <t>PC kábel</t>
  </si>
  <si>
    <t>PC Kábel   2x3.5 Jack dugóval,hangkártyához</t>
  </si>
  <si>
    <t>Jack kábel</t>
  </si>
  <si>
    <t>Szivacs</t>
  </si>
  <si>
    <t>Hangcső</t>
  </si>
  <si>
    <t>Hangcső (típustól függő méretben)</t>
  </si>
  <si>
    <t>Adapterek</t>
  </si>
  <si>
    <t>M22</t>
  </si>
  <si>
    <t>univerzális adapter, minden telefontípushoz, bejövő hangerő kiegyenlítés, emelt szintű zajszűrés és hallásvédelem</t>
  </si>
  <si>
    <t>USB adapter HW..tipusú fejbeszélőkhöz  /VOIP-Softphone-contactcenter/, hangerőszabályozóval, mikrofonnémítással, hívásfogadó gombbal</t>
  </si>
  <si>
    <t>USB adapter Stereo Headsettel (Softphone)</t>
  </si>
  <si>
    <t>MX10</t>
  </si>
  <si>
    <t>Multimédiás adapter    (PC/telefon integrálása,beszélgetés rögzítése)</t>
  </si>
  <si>
    <t>Professzionális vezeték nélküli, cordless</t>
  </si>
  <si>
    <t>W440</t>
  </si>
  <si>
    <t>Vezeték nélküli USB DECT headset softphone-hoz, 3 féle viselet</t>
  </si>
  <si>
    <t>CS540</t>
  </si>
  <si>
    <t>W710</t>
  </si>
  <si>
    <r>
      <t xml:space="preserve">Savi vezeték nélküli dect headset, call center verzió, mono headset, </t>
    </r>
    <r>
      <rPr>
        <b/>
        <sz val="9"/>
        <rFont val="Century Gothic"/>
        <family val="2"/>
        <charset val="238"/>
      </rPr>
      <t xml:space="preserve">vezetékes telefon, PC és mobil integrálása Soundguard® DIGITAL™, intelligens zajterhelés vezérlés </t>
    </r>
  </si>
  <si>
    <t>W720</t>
  </si>
  <si>
    <r>
      <t xml:space="preserve">Savi vezeték nélküli dect headset, call center verzió, duo headset, </t>
    </r>
    <r>
      <rPr>
        <b/>
        <sz val="9"/>
        <rFont val="Century Gothic"/>
        <family val="2"/>
        <charset val="238"/>
      </rPr>
      <t xml:space="preserve">vezetékes telefon, PC és mobil integrálása  Soundguard® DIGITAL™, intelligens zajterhelés vezérlés </t>
    </r>
  </si>
  <si>
    <t>W740</t>
  </si>
  <si>
    <r>
      <t xml:space="preserve">Savi vezeték nélküli dect irodai mono headset, </t>
    </r>
    <r>
      <rPr>
        <b/>
        <sz val="9"/>
        <rFont val="Century Gothic"/>
        <family val="2"/>
        <charset val="238"/>
      </rPr>
      <t>vezetékes telefon, PC és mobil integrálása</t>
    </r>
    <r>
      <rPr>
        <sz val="9"/>
        <rFont val="Century Gothic"/>
        <family val="2"/>
        <charset val="238"/>
      </rPr>
      <t xml:space="preserve">  3 in 1 viselet</t>
    </r>
  </si>
  <si>
    <t>W745</t>
  </si>
  <si>
    <r>
      <t>Savi vezeték nélküli dect irodai mono headset, v</t>
    </r>
    <r>
      <rPr>
        <b/>
        <sz val="9"/>
        <rFont val="Century Gothic"/>
        <family val="2"/>
        <charset val="238"/>
      </rPr>
      <t>ezetékes telefon, PC és mobil integrálása</t>
    </r>
    <r>
      <rPr>
        <sz val="9"/>
        <rFont val="Century Gothic"/>
        <family val="2"/>
        <charset val="238"/>
      </rPr>
      <t xml:space="preserve">  3 in 1 viselet cserélhető akkumulátorral (24 órás foylamatos használatot tesz lehetővé)</t>
    </r>
  </si>
  <si>
    <t>CS510</t>
  </si>
  <si>
    <r>
      <t xml:space="preserve">CS510 vezeték nélküli DECT mono headset meglévő telefonhoz call </t>
    </r>
    <r>
      <rPr>
        <b/>
        <sz val="9"/>
        <rFont val="Century Gothic"/>
        <family val="2"/>
        <charset val="238"/>
      </rPr>
      <t xml:space="preserve">center modell Soundguard® DIGITAL™, intelligens zajterhelés vezérlés </t>
    </r>
  </si>
  <si>
    <t>CS520</t>
  </si>
  <si>
    <r>
      <t>CS520 vezeték nélküli DECT kétfüles headset meglévő telefonhoz call</t>
    </r>
    <r>
      <rPr>
        <b/>
        <sz val="9"/>
        <rFont val="Century Gothic"/>
        <family val="2"/>
        <charset val="238"/>
      </rPr>
      <t xml:space="preserve"> center modell Soundguard® DIGITAL™, intelligens zajterhelés vezérlés </t>
    </r>
  </si>
  <si>
    <t>LIFTER</t>
  </si>
  <si>
    <t>Egyéb készülékek</t>
  </si>
  <si>
    <t>T10</t>
  </si>
  <si>
    <t>Kézibeszélő nélküli telefon, fejpántos fejbeszélővel, analóg vonalra</t>
  </si>
  <si>
    <t>S12</t>
  </si>
  <si>
    <t>Adapter fejbeszélővel, meglévő telefonjához csatlakoztatható</t>
  </si>
  <si>
    <t>SBase</t>
  </si>
  <si>
    <r>
      <t xml:space="preserve">StarBase </t>
    </r>
    <r>
      <rPr>
        <i/>
        <u/>
        <sz val="9"/>
        <rFont val="Century Gothic"/>
        <family val="2"/>
        <charset val="238"/>
      </rPr>
      <t>analóg</t>
    </r>
    <r>
      <rPr>
        <sz val="9"/>
        <rFont val="Century Gothic"/>
        <family val="2"/>
        <charset val="238"/>
      </rPr>
      <t xml:space="preserve">Telefon, headset nélkül, </t>
    </r>
    <r>
      <rPr>
        <i/>
        <sz val="9"/>
        <rFont val="Century Gothic"/>
        <family val="2"/>
        <charset val="238"/>
      </rPr>
      <t>H.. tipussal müködik</t>
    </r>
    <r>
      <rPr>
        <sz val="9"/>
        <rFont val="Century Gothic"/>
        <family val="2"/>
        <charset val="238"/>
      </rPr>
      <t xml:space="preserve"> </t>
    </r>
  </si>
  <si>
    <t>Headset Jack 2,5mm csatlakozóval variálható fejpántosra vagy fülre akaszthatóra</t>
  </si>
  <si>
    <t>CHS142P</t>
  </si>
  <si>
    <t>headset, átalakítható  fejpánt/fülreakasztható 2,5-es Jack dugóval</t>
  </si>
  <si>
    <t>USB portos vezeték nélküli Mono DECT headset  call center használatra</t>
  </si>
  <si>
    <t>Calisto P820M</t>
  </si>
  <si>
    <t>Konferenciakészülék, mobil + MOC/Lync + UC UC kapcsolat</t>
  </si>
  <si>
    <t>Konferenciakészülék, mobil + MOC/Lync + UC UC + analóg kapcsolat</t>
  </si>
  <si>
    <t>Viszonteladói 
nettó ár, HUF</t>
  </si>
  <si>
    <t>BI-WAY fejbeszélő/kézibeszélő átkapcsoló M12 adapter kiváltására</t>
  </si>
  <si>
    <t>USB adapter HW..tipusú fejbeszélőkhöz  /VOIP-Softphone-contactcenter/</t>
  </si>
  <si>
    <t>W730</t>
  </si>
  <si>
    <r>
      <t xml:space="preserve">Savi vezeték nélküli dect irodai mono headset, </t>
    </r>
    <r>
      <rPr>
        <b/>
        <sz val="9"/>
        <rFont val="Century Gothic"/>
        <family val="2"/>
        <charset val="238"/>
      </rPr>
      <t xml:space="preserve">vezetékes telefon, PC és mobil integrálása  </t>
    </r>
  </si>
  <si>
    <r>
      <t xml:space="preserve">MDA200 + B230 BlueTooth headset és ADAPTER  </t>
    </r>
    <r>
      <rPr>
        <b/>
        <sz val="9"/>
        <rFont val="Century Gothic"/>
        <family val="2"/>
        <charset val="238"/>
      </rPr>
      <t>vezetékes telefon, PC és mobil integrálása</t>
    </r>
  </si>
  <si>
    <t xml:space="preserve">Vezeték nélküli headset  GAP-os  DECT telefonhoz </t>
  </si>
  <si>
    <t>EHS kábel</t>
  </si>
  <si>
    <t>B235/M</t>
  </si>
  <si>
    <t>DA45
+
D261N</t>
  </si>
  <si>
    <t>CS540
+
HL10 lifter</t>
  </si>
  <si>
    <t>Blackwire C310
Blackwire C310M</t>
  </si>
  <si>
    <t>Blackwire C320
Blackwire C320M</t>
  </si>
  <si>
    <t>Blackwire C510
Blackwire C510M</t>
  </si>
  <si>
    <t>Blackwire C520
Blackwire C520M</t>
  </si>
  <si>
    <t>Blackwire C710
Blackwire C710M</t>
  </si>
  <si>
    <t>Blackwire C720
Blackwire C720M</t>
  </si>
  <si>
    <t>W440
W440M</t>
  </si>
  <si>
    <t>W740
W740M</t>
  </si>
  <si>
    <t>Calisto 240
Calisto 240M</t>
  </si>
  <si>
    <t>Calisto 620
Calisto 620M</t>
  </si>
  <si>
    <t>MDA200
+
B230
+
HL10</t>
  </si>
  <si>
    <t>Spirkábel</t>
  </si>
  <si>
    <t>Listaár
EUR</t>
  </si>
  <si>
    <t xml:space="preserve"> W410
W410M</t>
  </si>
  <si>
    <t>CS530</t>
  </si>
  <si>
    <t>Vezeték nélküli Bluetooth headset vezetékes és mobil telefonhoz, fülakasztós</t>
  </si>
  <si>
    <t>Voyager Legend CS
+
HL10 lifter</t>
  </si>
  <si>
    <t xml:space="preserve">USB portos vezeték nélküli Duo DECT headset  call center használatra Optimized for Microsoft  Lync  </t>
  </si>
  <si>
    <t>Illesztőkábel
 mobiltelefonhoz</t>
  </si>
  <si>
    <t>(Nokia/Siemens/Samsung/iPhone/Sony Ericsson/HTC/Blackberry telefonokhoz)
MO300- N3/N4/N5/I/mUSB
Hívásfogadó gomb a kábelen</t>
  </si>
  <si>
    <t>MDA200</t>
  </si>
  <si>
    <t>2 in 1 adapter. USB headset illesztése vezetékes telefonhoz és PC-hez egyidejűleg.</t>
  </si>
  <si>
    <t>Vezeték nélküli DECT headset vezetékes telefonhoz  fülakasztós</t>
  </si>
  <si>
    <t>Vezeték nélküli DECT headset vezetékes telefonhoz  3 féle viselet (nyakpánt opcionális) + HL 10 lifter a távolról hívásfogadáshoz</t>
  </si>
  <si>
    <t>Vezeték nélküli DECT headset vezetékes telefonhoz  3 féle viselet (nyakpánt opcionális)</t>
  </si>
  <si>
    <t>Calisto P830</t>
  </si>
  <si>
    <t>Blackwire C315
Blackwire C315M</t>
  </si>
  <si>
    <t>Blackwire C325
Blackwire C325M</t>
  </si>
  <si>
    <t xml:space="preserve">Szivacs fülpárna hangszóróra </t>
  </si>
  <si>
    <r>
      <t xml:space="preserve">SupraPlus WideBand  mono headset, fejpántos, egyfülhallgatós, </t>
    </r>
    <r>
      <rPr>
        <b/>
        <sz val="9"/>
        <rFont val="Century Gothic"/>
        <family val="2"/>
        <charset val="238"/>
      </rPr>
      <t>hangcsöves</t>
    </r>
    <r>
      <rPr>
        <sz val="9"/>
        <rFont val="Century Gothic"/>
        <family val="2"/>
        <charset val="238"/>
      </rPr>
      <t xml:space="preserve"> mikrofonnal, 2 év garancia</t>
    </r>
  </si>
  <si>
    <r>
      <t xml:space="preserve">SupraPlus  WideBand duo headset,   fejpántos, kétfülhallgatós, </t>
    </r>
    <r>
      <rPr>
        <b/>
        <sz val="9"/>
        <rFont val="Century Gothic"/>
        <family val="2"/>
        <charset val="238"/>
      </rPr>
      <t>hangcsöves</t>
    </r>
    <r>
      <rPr>
        <sz val="9"/>
        <rFont val="Century Gothic"/>
        <family val="2"/>
        <charset val="238"/>
      </rPr>
      <t xml:space="preserve"> mikrofonnal, 2 év garancia</t>
    </r>
  </si>
  <si>
    <r>
      <t xml:space="preserve">SupraPlus WideBand   fejpántos, egyfülhallgatós headset, </t>
    </r>
    <r>
      <rPr>
        <b/>
        <sz val="9"/>
        <rFont val="Century Gothic"/>
        <family val="2"/>
        <charset val="238"/>
      </rPr>
      <t>zajszűrős</t>
    </r>
    <r>
      <rPr>
        <sz val="9"/>
        <rFont val="Century Gothic"/>
        <family val="2"/>
        <charset val="238"/>
      </rPr>
      <t xml:space="preserve"> mikrofonnal, 2 év garancia</t>
    </r>
  </si>
  <si>
    <t>Konferenciakészülék, MOC/Lync USB</t>
  </si>
  <si>
    <t>Hívások távolról fogadása EHS modullal rendelkező telefonoknál</t>
  </si>
  <si>
    <t>Polycom árajánlat</t>
  </si>
  <si>
    <t>HW530</t>
  </si>
  <si>
    <t>HW540</t>
  </si>
  <si>
    <t>Encore Pro 530, zajszűrős mikrofonnal, 2 év garancia, új termék</t>
  </si>
  <si>
    <t>Encore Pro 540, 3in1 viselet, zajszűrős mikrofonnal, 2 év garancia, új termék</t>
  </si>
  <si>
    <t xml:space="preserve">HW111N USB-M
HW111N USB </t>
  </si>
  <si>
    <t xml:space="preserve"> HW121N-USB-M HW121N-USB</t>
  </si>
  <si>
    <t>Kétfüles zajszűrős USB headset intenzív irodai használatra Optimized for Microsoft  Lync + Cisco, Avaya, Alcatel... UC</t>
  </si>
  <si>
    <t>Blackwire C435
Blackwire C435M</t>
  </si>
  <si>
    <t>Kábel   2.5 vagy 3.5mm  Jack dugóval Spirálkábel 2,5/QD pana/cisco</t>
  </si>
  <si>
    <t>Y kábel  kezelő betanításához, mikrofonváltó kapcsolóval</t>
  </si>
  <si>
    <t>Blackwire C725
Blackwire C725M</t>
  </si>
  <si>
    <t>Calisto 610
Calisto 610M</t>
  </si>
  <si>
    <t>B255/M</t>
  </si>
  <si>
    <t>HW710N</t>
  </si>
  <si>
    <t>HW720N</t>
  </si>
  <si>
    <t>Csatlakoztatható</t>
  </si>
  <si>
    <t>Calisto 420M</t>
  </si>
  <si>
    <t>C565</t>
  </si>
  <si>
    <t>Hívások távolról fogadása EHS modullal nem rendelkező telefonoknál</t>
  </si>
  <si>
    <t>W420
W420M</t>
  </si>
  <si>
    <t>Voyager Legend CS
B335</t>
  </si>
  <si>
    <t>DA80</t>
  </si>
  <si>
    <t>DA70</t>
  </si>
  <si>
    <t>B825/M</t>
  </si>
  <si>
    <t>B825/M + töltőállvány</t>
  </si>
  <si>
    <t>HW510V</t>
  </si>
  <si>
    <t>HW510</t>
  </si>
  <si>
    <t>HW520V</t>
  </si>
  <si>
    <t>HW520</t>
  </si>
  <si>
    <t>Encore Pro 510V, hangcsöves mikrofonnal, 2 év garancia, új termék</t>
  </si>
  <si>
    <t>Encore Pro 510, zajszűrős  mikrofonnal, 2 év garancia, új termék</t>
  </si>
  <si>
    <t>Encore Pro 520V, duo, hangcsöves mikrofonnal, 2 év garancia, új termék</t>
  </si>
  <si>
    <t>Encore Pro 520, duo, zajszűrős mikrofonnal, 2 év garancia, új termék</t>
  </si>
  <si>
    <t>CHS142N</t>
  </si>
  <si>
    <t xml:space="preserve">Blackwire C215
</t>
  </si>
  <si>
    <t>Mono PC headset 3,5 mm combo jack</t>
  </si>
  <si>
    <t>Sztereo PC headset 3,5 mm combo jack</t>
  </si>
  <si>
    <t xml:space="preserve">Blackwire C225
</t>
  </si>
  <si>
    <t>Üzleti média készülékek</t>
  </si>
  <si>
    <t>VVX 101</t>
  </si>
  <si>
    <t>Egyszerű, megízható 1 vonalas asztali SIP média telefon LCD kijelzővel.</t>
  </si>
  <si>
    <t>VVX 201</t>
  </si>
  <si>
    <t>Egyszerű, megízható 2 vonalas asztali SIP média telefon LCD kijelzővel. HD Voice, 2 x 10/100 LAN</t>
  </si>
  <si>
    <t>VVX 300</t>
  </si>
  <si>
    <t xml:space="preserve">Belépő asztali SIP média telefon. 6 vonal kezelése, grafikus kijelző, HD Voice. </t>
  </si>
  <si>
    <t>VVX 310</t>
  </si>
  <si>
    <t>Belépő asztali SIP média telefon. 6 vonal  kezelése, grafikus kijelző, HD Voice, Gigabit LAN.</t>
  </si>
  <si>
    <t>VVX 400</t>
  </si>
  <si>
    <t>Asztali SIP média telefon. 12 vonal kezelése, színes grafikus kijelző, HD Voice.</t>
  </si>
  <si>
    <t>VVX 410</t>
  </si>
  <si>
    <t>Asztali SIP média telefon. 12 vonal  kezelése, színes grafikus kijelző, HD Voice, Gigabit LAN.</t>
  </si>
  <si>
    <t>VVX 500</t>
  </si>
  <si>
    <t>Asztali SIP média telefon. 12 vonal  kezelése, nagyméretű színes grafikus kijelző, HD Voice, 2 x Gigabit LAN, opcionális kamera</t>
  </si>
  <si>
    <t>VVX 600</t>
  </si>
  <si>
    <t>Prémium asztali SIP média telefon. 16 vonal  kezelése, nagyméretű színes grafikus kijelző, HD Voice, 2 x Gigabit LAN, opcionális kamera</t>
  </si>
  <si>
    <t>VVX 1500</t>
  </si>
  <si>
    <t>Prémium asztali SIP média videotelefon. 6 vonal kezelése, nagyméretű színes érintőképernyő, HD Voice, Gigabit LAN, beépített kamera</t>
  </si>
  <si>
    <t>VVX 1500 Dual</t>
  </si>
  <si>
    <t>Prémium asztali SIP és H.323 videomédia telefon. 6 vonal kezelése, nagyméretű színes érintőképernyő, HD Voice, Gigabit LAN, beépített kamera</t>
  </si>
  <si>
    <t>USB kamera</t>
  </si>
  <si>
    <t>Plug-n-Play USB kamera bővítés VVX 500 és 600 készülékekhez</t>
  </si>
  <si>
    <t>Bővítő modul</t>
  </si>
  <si>
    <t>Bővítő modul VVX 300/310, 400/410, 500 és 600 készülékekhez</t>
  </si>
  <si>
    <t>Színes bővítő modul VVX 300/310, 400/410, 500 és 600 készülékekhez</t>
  </si>
  <si>
    <t xml:space="preserve"> SoundPoint IP 321</t>
  </si>
  <si>
    <t xml:space="preserve"> SoundPoint IP 331</t>
  </si>
  <si>
    <t xml:space="preserve"> SoundPoint IP 335</t>
  </si>
  <si>
    <t xml:space="preserve"> SoundPoint IP 450</t>
  </si>
  <si>
    <t xml:space="preserve"> SoundPoint IP 550</t>
  </si>
  <si>
    <t xml:space="preserve"> SoundPoint IP 560</t>
  </si>
  <si>
    <t xml:space="preserve"> SoundPoint IP 650</t>
  </si>
  <si>
    <t xml:space="preserve"> SoundPoint IP 670</t>
  </si>
  <si>
    <t>SIP telefonkészülék. 2 vonal kezelése</t>
  </si>
  <si>
    <t>SIP telefonkészülék. 2 vonal kezelése, dual Ethernet port</t>
  </si>
  <si>
    <t>SIP telefonkészülék. 2 vonal kezelése, HD Voice</t>
  </si>
  <si>
    <t>SIP telefonkészülék. 3 vonal kezelése, HD Voice</t>
  </si>
  <si>
    <t>SIP telefonkészülék. 4 vonal kezelése, grafikus LCD kijlező, HD Voice</t>
  </si>
  <si>
    <t>SIP telefonkészülék. 4 vonal kezelése, grafikus LCD kijlező, Gigabit, HD Voice</t>
  </si>
  <si>
    <t>SIP telefonkészülék. 6 vonal kezelése, grafikus LCD kijlező, HD Voice</t>
  </si>
  <si>
    <t>SIP telefonkészülék. Prémium kategória. 6 vonal kezelése, színes grafikus LCD kijelző, HD Voice</t>
  </si>
  <si>
    <t>IP 650 bővítő modul</t>
  </si>
  <si>
    <t>IP 670 színes bővítő modul</t>
  </si>
  <si>
    <t>Asztali IP készülékek</t>
  </si>
  <si>
    <t>Microsoft Lync, Skype for Business és Unified Communications (UC) fejbeszélők</t>
  </si>
  <si>
    <t>USB headset egyfüles, Optimized for Microsoft  Lync and certified for Skype for business  + Cisco, Avaya, Alcatel... UC</t>
  </si>
  <si>
    <t>USB headset kétfüles,  Optimized for Microsoft  Lync and certified for Skype for business  + Cisco, Avaya, Alcatel... UC</t>
  </si>
  <si>
    <t>USB headset egyfüles, Optimized for Microsoft  Lync and certified for Skype for business  + Cisco, Avaya, Alcatel... UC, bőrszivacs, összehajtható, tokkal USB + 3,5 mm combo jack</t>
  </si>
  <si>
    <t>USB headset kétfüles,  Optimized for Microsoft  Lync and certified for Skype for business  + Cisco, Avaya, Alcatel... UC, bőrszivacs, összehajtható, tokkal USB + 3,5 mm combo jack</t>
  </si>
  <si>
    <t>USB headset kétfüles,  Optimized for Microsoft  Lync and certified for Skype for business  + Cisco, Avaya, Alcatel... UC,  tokkal</t>
  </si>
  <si>
    <t>Egyfüles, zajszűrős USB headset Optimized for Microsoft  Lync and certified for Skype for business + Cisco, Avaya, Alcatel... UC</t>
  </si>
  <si>
    <t>Kétfüles, zajszűrős USB headset Optimized for Microsoft  Lync and certified for Skype for business + Cisco, Avaya, Alcatel... UC</t>
  </si>
  <si>
    <t>Egyfüles, zajszűrős USB headset intenzív irodai használatra Optimized for Microsoft  Lync and certified for Skype for business + Cisco, Avaya, Alcatel... UC</t>
  </si>
  <si>
    <t>Egyfüles USB headset Bluetooth adapterrel PC + Mobil kapcsolat Optimized for Microsoft  Lync and certified for Skype for business + Cisco, Avaya, Alcatel... UC</t>
  </si>
  <si>
    <t>Kétfüles USB headset Bluetooth adapterrel PC + Mobil kapcsolat Optimized for Microsoft  Lync and certified for Skype for business + Cisco, Avaya, Alcatel... UC</t>
  </si>
  <si>
    <t>Kétfüles USB headset Active Noise cancelling Optimized for Microsoft  Lync and certified for Skype for business + Cisco, Avaya, Alcatel... UC</t>
  </si>
  <si>
    <t>Voyager Focus UC BlueTooth  headset USB kulccsal Optimized for Microsoft  Lync and certified for Skype for business  + Cisco, Avaya, Alcatel... UC, Active noise cancelling, Bluetooth Class I, max. 45 méter hatósugár</t>
  </si>
  <si>
    <t>USB Kézibeszélő Optimized for Microsoft  Lync and certified for Skype for business  + Cisco, Avaya, Skype... UC</t>
  </si>
  <si>
    <t>USB portosvezeték nélküli DECT headsetm Optimized for Microsoft  Lync and certified for Skype for business</t>
  </si>
  <si>
    <t>USB portos vezeték nélküli Mono DECT headset  call center használatra, Optimized for Microsoft  Lync and certified for Skype for business</t>
  </si>
  <si>
    <r>
      <t xml:space="preserve">Savi mono  headset telefon, PC és mobil integrálása  </t>
    </r>
    <r>
      <rPr>
        <b/>
        <sz val="9"/>
        <rFont val="Century Gothic"/>
        <family val="2"/>
        <charset val="238"/>
      </rPr>
      <t>új termék! (DECT), Optimized for Microsoft  Lync and certified for Skype for business</t>
    </r>
  </si>
  <si>
    <t>Konferenciakészülék, USB UC kapcsolat új termék! Optimized for Microsoft  Lync and certified for Skype for business</t>
  </si>
  <si>
    <t>Konferenciakészülék, Bluetooth mobil + UC kapcsolat új termék! Optimized for Microsoft  Lync and certified for Skype for business</t>
  </si>
  <si>
    <t>Voyager Legend UC BlueTooth headset USB kulccsal 10 méter hatósugár Optimized for Microsoft  Lync and certified for Skype for business  + Cisco, Avaya, Alcatel... UC</t>
  </si>
  <si>
    <t>Voyager Edge UC BlueTooth headset 10 méter hatósugár USB kulccsal Optimized for Microsoft  Lync and certified for Skype for business  + Cisco, Avaya, Alcatel... UC</t>
  </si>
  <si>
    <t>Voyager 5200 UC BlueTooth headset USB kulccsal 30 méter hatósugár Optimized for Microsoft  Lync and certified for Skype for business  + Cisco, Avaya, Alcatel... UC</t>
  </si>
  <si>
    <t>V5200UC</t>
  </si>
  <si>
    <t>HW515USB</t>
  </si>
  <si>
    <t>Egyfüles, zajszűrős USB headset intenzív irodai call center  használatra Optimized for Microsoft  Lync and certified for Skype for business + Cisco, Avaya, Alcatel... UC</t>
  </si>
  <si>
    <t>HW525USB</t>
  </si>
  <si>
    <t>Kétfüles zajszűrős USB headset intenzív irodai /call center használatra Optimized for Microsoft  Lync + Cisco, Avaya, Alcatel... UC</t>
  </si>
  <si>
    <t>DM15</t>
  </si>
  <si>
    <t>univerzális adapter, minden telefontípushoz, bejövő hangerő kiegyenlítés, emelt szintű zajszűrés és hallásvédelem, DSP</t>
  </si>
  <si>
    <t>MDA100</t>
  </si>
  <si>
    <t>2 in 1 adapter. HW headsetek illesztése vezetékes telefonhoz és PC-hez egyidejűleg.</t>
  </si>
  <si>
    <t>Listaár (nettó)
EUR</t>
  </si>
  <si>
    <t>Viszonteladói ár 
(nettó)
HUF</t>
  </si>
  <si>
    <t>ÁRLISTA</t>
  </si>
  <si>
    <t>HW715 USB</t>
  </si>
  <si>
    <t>Egyfüles ultra zajszűrős USB headset intenzív irodai /call center használatra Optimized for Microsoft  Lync + Cisco, Avaya, Alcatel... UC, 3 év garancia</t>
  </si>
  <si>
    <t>HW725 USB</t>
  </si>
  <si>
    <t>Kétfüles ultra zajszűrős USB headset intenzív irodai /call center használatra Optimized for Microsoft  Lync + Cisco, Avaya, Alcatel... UC, 3 év garancia</t>
  </si>
  <si>
    <t>Nettó listaár HUF</t>
  </si>
  <si>
    <t>Bruttó listaár HUF</t>
  </si>
  <si>
    <t>Az árlista 330 Ft/Euro árfolyamig érvényes!</t>
  </si>
</sst>
</file>

<file path=xl/styles.xml><?xml version="1.0" encoding="utf-8"?>
<styleSheet xmlns="http://schemas.openxmlformats.org/spreadsheetml/2006/main">
  <numFmts count="4">
    <numFmt numFmtId="164" formatCode="#,##0\ &quot;Ft&quot;"/>
    <numFmt numFmtId="165" formatCode="_-* #,##0\ [$Ft-40E]_-;\-* #,##0\ [$Ft-40E]_-;_-* &quot;-&quot;??\ [$Ft-40E]_-;_-@_-"/>
    <numFmt numFmtId="166" formatCode="#,##0\ _F_t"/>
    <numFmt numFmtId="167" formatCode="#,##0.00\ [$EUR]"/>
  </numFmts>
  <fonts count="2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Century Gothic"/>
      <family val="2"/>
      <charset val="238"/>
    </font>
    <font>
      <sz val="10"/>
      <name val="Century Gothic"/>
      <family val="2"/>
      <charset val="238"/>
    </font>
    <font>
      <sz val="28"/>
      <name val="PowerLine"/>
      <family val="2"/>
    </font>
    <font>
      <b/>
      <sz val="12"/>
      <name val="Century Gothic"/>
      <family val="2"/>
      <charset val="238"/>
    </font>
    <font>
      <b/>
      <sz val="9"/>
      <name val="Century Gothic"/>
      <family val="2"/>
      <charset val="238"/>
    </font>
    <font>
      <sz val="8"/>
      <name val="Century Gothic"/>
      <family val="2"/>
      <charset val="238"/>
    </font>
    <font>
      <sz val="10"/>
      <name val="Arial"/>
      <family val="2"/>
      <charset val="238"/>
    </font>
    <font>
      <sz val="10"/>
      <color rgb="FFFF0000"/>
      <name val="Century Gothic"/>
      <family val="2"/>
      <charset val="238"/>
    </font>
    <font>
      <u/>
      <sz val="10"/>
      <color indexed="12"/>
      <name val="Arial CE"/>
      <charset val="238"/>
    </font>
    <font>
      <b/>
      <sz val="10"/>
      <name val="Century Gothic"/>
      <family val="2"/>
      <charset val="238"/>
    </font>
    <font>
      <sz val="9"/>
      <name val="Century Gothic"/>
      <family val="2"/>
      <charset val="238"/>
    </font>
    <font>
      <i/>
      <u/>
      <sz val="9"/>
      <name val="Century Gothic"/>
      <family val="2"/>
      <charset val="238"/>
    </font>
    <font>
      <i/>
      <sz val="9"/>
      <name val="Century Gothic"/>
      <family val="2"/>
      <charset val="238"/>
    </font>
    <font>
      <sz val="10"/>
      <color indexed="12"/>
      <name val="Century Gothic"/>
      <family val="2"/>
      <charset val="238"/>
    </font>
    <font>
      <sz val="10"/>
      <name val="Arial CE"/>
      <charset val="238"/>
    </font>
    <font>
      <sz val="9"/>
      <color rgb="FFFF0000"/>
      <name val="Century Gothic"/>
      <family val="2"/>
      <charset val="238"/>
    </font>
    <font>
      <b/>
      <sz val="10"/>
      <color rgb="FFFF0000"/>
      <name val="Century Gothic"/>
      <family val="2"/>
      <charset val="238"/>
    </font>
    <font>
      <b/>
      <sz val="8"/>
      <name val="Century Gothic"/>
      <family val="2"/>
      <charset val="238"/>
    </font>
    <font>
      <b/>
      <sz val="10"/>
      <name val="PowerLine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8" fillId="0" borderId="0"/>
  </cellStyleXfs>
  <cellXfs count="133">
    <xf numFmtId="0" fontId="0" fillId="0" borderId="0" xfId="0"/>
    <xf numFmtId="0" fontId="2" fillId="2" borderId="1" xfId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2" fillId="2" borderId="2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vertical="center"/>
    </xf>
    <xf numFmtId="0" fontId="3" fillId="2" borderId="0" xfId="1" applyFont="1" applyFill="1"/>
    <xf numFmtId="0" fontId="2" fillId="2" borderId="4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164" fontId="5" fillId="2" borderId="5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0" fontId="6" fillId="2" borderId="4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/>
    </xf>
    <xf numFmtId="14" fontId="3" fillId="2" borderId="8" xfId="1" applyNumberFormat="1" applyFont="1" applyFill="1" applyBorder="1" applyAlignment="1">
      <alignment horizontal="center" vertical="center" wrapText="1"/>
    </xf>
    <xf numFmtId="0" fontId="3" fillId="2" borderId="8" xfId="1" applyFont="1" applyFill="1" applyBorder="1"/>
    <xf numFmtId="0" fontId="3" fillId="2" borderId="9" xfId="1" applyFont="1" applyFill="1" applyBorder="1"/>
    <xf numFmtId="49" fontId="7" fillId="3" borderId="10" xfId="1" applyNumberFormat="1" applyFont="1" applyFill="1" applyBorder="1" applyAlignment="1">
      <alignment horizontal="center" vertical="center" wrapText="1"/>
    </xf>
    <xf numFmtId="49" fontId="7" fillId="3" borderId="11" xfId="1" applyNumberFormat="1" applyFont="1" applyFill="1" applyBorder="1" applyAlignment="1">
      <alignment horizontal="center" vertical="center" wrapText="1"/>
    </xf>
    <xf numFmtId="165" fontId="7" fillId="3" borderId="11" xfId="1" applyNumberFormat="1" applyFont="1" applyFill="1" applyBorder="1" applyAlignment="1">
      <alignment horizontal="center" vertical="center" wrapText="1"/>
    </xf>
    <xf numFmtId="1" fontId="7" fillId="3" borderId="11" xfId="1" applyNumberFormat="1" applyFont="1" applyFill="1" applyBorder="1" applyAlignment="1">
      <alignment horizontal="center" vertical="center" wrapText="1"/>
    </xf>
    <xf numFmtId="165" fontId="7" fillId="3" borderId="12" xfId="1" applyNumberFormat="1" applyFont="1" applyFill="1" applyBorder="1" applyAlignment="1">
      <alignment horizontal="center" vertical="center" wrapText="1"/>
    </xf>
    <xf numFmtId="0" fontId="9" fillId="2" borderId="0" xfId="1" applyFont="1" applyFill="1"/>
    <xf numFmtId="0" fontId="3" fillId="2" borderId="16" xfId="1" applyFont="1" applyFill="1" applyBorder="1"/>
    <xf numFmtId="0" fontId="12" fillId="2" borderId="16" xfId="1" applyFont="1" applyFill="1" applyBorder="1" applyAlignment="1">
      <alignment vertical="center" wrapText="1"/>
    </xf>
    <xf numFmtId="164" fontId="3" fillId="2" borderId="16" xfId="1" applyNumberFormat="1" applyFont="1" applyFill="1" applyBorder="1" applyAlignment="1">
      <alignment vertical="center"/>
    </xf>
    <xf numFmtId="9" fontId="3" fillId="2" borderId="16" xfId="1" applyNumberFormat="1" applyFont="1" applyFill="1" applyBorder="1" applyAlignment="1">
      <alignment horizontal="center" vertical="center"/>
    </xf>
    <xf numFmtId="164" fontId="3" fillId="2" borderId="16" xfId="1" applyNumberFormat="1" applyFont="1" applyFill="1" applyBorder="1" applyAlignment="1">
      <alignment horizontal="right" vertical="center"/>
    </xf>
    <xf numFmtId="0" fontId="1" fillId="2" borderId="16" xfId="1" applyFill="1" applyBorder="1"/>
    <xf numFmtId="0" fontId="8" fillId="2" borderId="16" xfId="1" applyFont="1" applyFill="1" applyBorder="1"/>
    <xf numFmtId="0" fontId="6" fillId="2" borderId="16" xfId="1" applyFont="1" applyFill="1" applyBorder="1" applyAlignment="1">
      <alignment vertical="center"/>
    </xf>
    <xf numFmtId="0" fontId="11" fillId="2" borderId="16" xfId="1" applyFont="1" applyFill="1" applyBorder="1" applyAlignment="1">
      <alignment vertical="center"/>
    </xf>
    <xf numFmtId="0" fontId="3" fillId="2" borderId="0" xfId="1" applyFont="1" applyFill="1" applyAlignment="1">
      <alignment horizontal="center"/>
    </xf>
    <xf numFmtId="0" fontId="15" fillId="2" borderId="0" xfId="3" applyFont="1" applyFill="1" applyAlignment="1" applyProtection="1"/>
    <xf numFmtId="166" fontId="3" fillId="2" borderId="0" xfId="1" applyNumberFormat="1" applyFont="1" applyFill="1" applyAlignment="1">
      <alignment horizontal="right"/>
    </xf>
    <xf numFmtId="0" fontId="4" fillId="2" borderId="3" xfId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3" fontId="11" fillId="2" borderId="8" xfId="1" applyNumberFormat="1" applyFont="1" applyFill="1" applyBorder="1"/>
    <xf numFmtId="0" fontId="11" fillId="4" borderId="18" xfId="3" applyFont="1" applyFill="1" applyBorder="1" applyAlignment="1" applyProtection="1">
      <alignment vertical="center"/>
    </xf>
    <xf numFmtId="0" fontId="11" fillId="4" borderId="18" xfId="3" applyFont="1" applyFill="1" applyBorder="1" applyAlignment="1" applyProtection="1">
      <alignment horizontal="center" vertical="center"/>
    </xf>
    <xf numFmtId="164" fontId="11" fillId="2" borderId="16" xfId="1" applyNumberFormat="1" applyFont="1" applyFill="1" applyBorder="1" applyAlignment="1">
      <alignment vertical="center"/>
    </xf>
    <xf numFmtId="0" fontId="6" fillId="2" borderId="16" xfId="1" applyFont="1" applyFill="1" applyBorder="1" applyAlignment="1">
      <alignment vertical="center" wrapText="1"/>
    </xf>
    <xf numFmtId="3" fontId="11" fillId="2" borderId="0" xfId="1" applyNumberFormat="1" applyFont="1" applyFill="1"/>
    <xf numFmtId="0" fontId="11" fillId="4" borderId="19" xfId="3" applyFont="1" applyFill="1" applyBorder="1" applyAlignment="1" applyProtection="1">
      <alignment vertical="center"/>
    </xf>
    <xf numFmtId="0" fontId="11" fillId="4" borderId="20" xfId="3" applyFont="1" applyFill="1" applyBorder="1" applyAlignment="1" applyProtection="1">
      <alignment vertical="center"/>
    </xf>
    <xf numFmtId="0" fontId="11" fillId="2" borderId="13" xfId="1" applyFont="1" applyFill="1" applyBorder="1" applyAlignment="1">
      <alignment horizontal="center" vertical="center" wrapText="1"/>
    </xf>
    <xf numFmtId="0" fontId="1" fillId="0" borderId="16" xfId="1" applyBorder="1"/>
    <xf numFmtId="0" fontId="12" fillId="2" borderId="15" xfId="1" applyFont="1" applyFill="1" applyBorder="1" applyAlignment="1">
      <alignment vertical="center" wrapText="1"/>
    </xf>
    <xf numFmtId="0" fontId="11" fillId="4" borderId="13" xfId="3" applyFont="1" applyFill="1" applyBorder="1" applyAlignment="1" applyProtection="1">
      <alignment vertical="center" wrapText="1"/>
    </xf>
    <xf numFmtId="0" fontId="11" fillId="4" borderId="14" xfId="3" applyFont="1" applyFill="1" applyBorder="1" applyAlignment="1" applyProtection="1">
      <alignment horizontal="center" vertical="center" wrapText="1"/>
    </xf>
    <xf numFmtId="0" fontId="11" fillId="4" borderId="14" xfId="3" applyFont="1" applyFill="1" applyBorder="1" applyAlignment="1" applyProtection="1">
      <alignment vertical="center"/>
    </xf>
    <xf numFmtId="3" fontId="11" fillId="2" borderId="0" xfId="1" applyNumberFormat="1" applyFont="1" applyFill="1" applyBorder="1"/>
    <xf numFmtId="9" fontId="4" fillId="2" borderId="2" xfId="1" applyNumberFormat="1" applyFont="1" applyFill="1" applyBorder="1" applyAlignment="1">
      <alignment vertical="center"/>
    </xf>
    <xf numFmtId="9" fontId="4" fillId="2" borderId="0" xfId="1" applyNumberFormat="1" applyFont="1" applyFill="1" applyBorder="1" applyAlignment="1">
      <alignment vertical="center"/>
    </xf>
    <xf numFmtId="9" fontId="3" fillId="2" borderId="8" xfId="1" applyNumberFormat="1" applyFont="1" applyFill="1" applyBorder="1" applyAlignment="1">
      <alignment horizontal="center"/>
    </xf>
    <xf numFmtId="9" fontId="7" fillId="3" borderId="11" xfId="2" applyNumberFormat="1" applyFont="1" applyFill="1" applyBorder="1" applyAlignment="1">
      <alignment horizontal="center" vertical="center" wrapText="1"/>
    </xf>
    <xf numFmtId="9" fontId="11" fillId="4" borderId="19" xfId="3" applyNumberFormat="1" applyFont="1" applyFill="1" applyBorder="1" applyAlignment="1" applyProtection="1">
      <alignment vertical="center"/>
    </xf>
    <xf numFmtId="9" fontId="3" fillId="2" borderId="0" xfId="1" applyNumberFormat="1" applyFont="1" applyFill="1" applyAlignment="1">
      <alignment horizontal="center"/>
    </xf>
    <xf numFmtId="1" fontId="4" fillId="2" borderId="2" xfId="1" applyNumberFormat="1" applyFont="1" applyFill="1" applyBorder="1" applyAlignment="1">
      <alignment vertical="center"/>
    </xf>
    <xf numFmtId="1" fontId="4" fillId="2" borderId="0" xfId="1" applyNumberFormat="1" applyFont="1" applyFill="1" applyBorder="1" applyAlignment="1">
      <alignment vertical="center"/>
    </xf>
    <xf numFmtId="1" fontId="3" fillId="2" borderId="8" xfId="1" applyNumberFormat="1" applyFont="1" applyFill="1" applyBorder="1" applyAlignment="1">
      <alignment horizontal="center"/>
    </xf>
    <xf numFmtId="1" fontId="11" fillId="4" borderId="19" xfId="3" applyNumberFormat="1" applyFont="1" applyFill="1" applyBorder="1" applyAlignment="1" applyProtection="1">
      <alignment vertical="center"/>
    </xf>
    <xf numFmtId="1" fontId="3" fillId="2" borderId="16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Alignment="1">
      <alignment horizontal="center"/>
    </xf>
    <xf numFmtId="0" fontId="0" fillId="0" borderId="16" xfId="0" applyBorder="1"/>
    <xf numFmtId="164" fontId="5" fillId="2" borderId="0" xfId="1" applyNumberFormat="1" applyFont="1" applyFill="1" applyBorder="1" applyAlignment="1">
      <alignment horizontal="center" vertical="center"/>
    </xf>
    <xf numFmtId="167" fontId="12" fillId="2" borderId="16" xfId="1" applyNumberFormat="1" applyFont="1" applyFill="1" applyBorder="1" applyAlignment="1">
      <alignment vertical="center" wrapText="1"/>
    </xf>
    <xf numFmtId="167" fontId="12" fillId="2" borderId="16" xfId="1" applyNumberFormat="1" applyFont="1" applyFill="1" applyBorder="1" applyAlignment="1">
      <alignment vertical="center"/>
    </xf>
    <xf numFmtId="167" fontId="17" fillId="2" borderId="16" xfId="1" applyNumberFormat="1" applyFont="1" applyFill="1" applyBorder="1" applyAlignment="1">
      <alignment vertical="center"/>
    </xf>
    <xf numFmtId="9" fontId="11" fillId="4" borderId="18" xfId="3" applyNumberFormat="1" applyFont="1" applyFill="1" applyBorder="1" applyAlignment="1" applyProtection="1">
      <alignment vertical="center"/>
    </xf>
    <xf numFmtId="1" fontId="11" fillId="4" borderId="18" xfId="3" applyNumberFormat="1" applyFont="1" applyFill="1" applyBorder="1" applyAlignment="1" applyProtection="1">
      <alignment vertical="center"/>
    </xf>
    <xf numFmtId="0" fontId="11" fillId="4" borderId="21" xfId="3" applyFont="1" applyFill="1" applyBorder="1" applyAlignment="1" applyProtection="1">
      <alignment vertical="center"/>
    </xf>
    <xf numFmtId="165" fontId="7" fillId="3" borderId="22" xfId="1" applyNumberFormat="1" applyFont="1" applyFill="1" applyBorder="1" applyAlignment="1">
      <alignment horizontal="center" vertical="center" wrapText="1"/>
    </xf>
    <xf numFmtId="3" fontId="11" fillId="2" borderId="9" xfId="1" applyNumberFormat="1" applyFont="1" applyFill="1" applyBorder="1"/>
    <xf numFmtId="3" fontId="3" fillId="2" borderId="13" xfId="1" applyNumberFormat="1" applyFont="1" applyFill="1" applyBorder="1" applyAlignment="1">
      <alignment horizontal="center" vertical="center"/>
    </xf>
    <xf numFmtId="164" fontId="3" fillId="2" borderId="15" xfId="1" applyNumberFormat="1" applyFont="1" applyFill="1" applyBorder="1" applyAlignment="1">
      <alignment vertical="center"/>
    </xf>
    <xf numFmtId="0" fontId="11" fillId="4" borderId="16" xfId="3" applyFont="1" applyFill="1" applyBorder="1" applyAlignment="1" applyProtection="1">
      <alignment vertical="center"/>
    </xf>
    <xf numFmtId="0" fontId="11" fillId="4" borderId="23" xfId="3" applyFont="1" applyFill="1" applyBorder="1" applyAlignment="1" applyProtection="1">
      <alignment vertical="center"/>
    </xf>
    <xf numFmtId="0" fontId="11" fillId="4" borderId="17" xfId="3" applyFont="1" applyFill="1" applyBorder="1" applyAlignment="1" applyProtection="1">
      <alignment vertical="center" wrapText="1"/>
    </xf>
    <xf numFmtId="167" fontId="12" fillId="2" borderId="15" xfId="1" applyNumberFormat="1" applyFont="1" applyFill="1" applyBorder="1" applyAlignment="1">
      <alignment vertical="center" wrapText="1"/>
    </xf>
    <xf numFmtId="167" fontId="11" fillId="4" borderId="14" xfId="3" applyNumberFormat="1" applyFont="1" applyFill="1" applyBorder="1" applyAlignment="1" applyProtection="1">
      <alignment horizontal="center" vertical="center" wrapText="1"/>
    </xf>
    <xf numFmtId="0" fontId="0" fillId="0" borderId="23" xfId="0" applyBorder="1"/>
    <xf numFmtId="0" fontId="12" fillId="2" borderId="23" xfId="1" applyFont="1" applyFill="1" applyBorder="1" applyAlignment="1">
      <alignment vertical="center" wrapText="1"/>
    </xf>
    <xf numFmtId="167" fontId="12" fillId="0" borderId="16" xfId="1" applyNumberFormat="1" applyFont="1" applyFill="1" applyBorder="1" applyAlignment="1">
      <alignment vertical="center" wrapText="1"/>
    </xf>
    <xf numFmtId="0" fontId="11" fillId="0" borderId="16" xfId="1" applyFont="1" applyFill="1" applyBorder="1" applyAlignment="1">
      <alignment vertical="center"/>
    </xf>
    <xf numFmtId="0" fontId="12" fillId="0" borderId="16" xfId="1" applyFont="1" applyFill="1" applyBorder="1" applyAlignment="1">
      <alignment vertical="center" wrapText="1"/>
    </xf>
    <xf numFmtId="0" fontId="2" fillId="2" borderId="1" xfId="1" applyFont="1" applyFill="1" applyBorder="1" applyAlignment="1">
      <alignment horizontal="center" vertical="center"/>
    </xf>
    <xf numFmtId="0" fontId="3" fillId="2" borderId="2" xfId="1" applyFont="1" applyFill="1" applyBorder="1"/>
    <xf numFmtId="14" fontId="3" fillId="2" borderId="0" xfId="1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27" xfId="1" applyFont="1" applyFill="1" applyBorder="1" applyAlignment="1">
      <alignment horizontal="center" vertical="center"/>
    </xf>
    <xf numFmtId="0" fontId="0" fillId="0" borderId="0" xfId="0" applyBorder="1"/>
    <xf numFmtId="0" fontId="11" fillId="2" borderId="28" xfId="1" applyFont="1" applyFill="1" applyBorder="1" applyAlignment="1">
      <alignment horizontal="center" vertical="center"/>
    </xf>
    <xf numFmtId="0" fontId="11" fillId="2" borderId="27" xfId="1" applyFont="1" applyFill="1" applyBorder="1" applyAlignment="1">
      <alignment horizontal="center" vertical="center" wrapText="1"/>
    </xf>
    <xf numFmtId="0" fontId="11" fillId="0" borderId="27" xfId="1" applyFont="1" applyFill="1" applyBorder="1" applyAlignment="1">
      <alignment horizontal="center" vertical="center"/>
    </xf>
    <xf numFmtId="0" fontId="11" fillId="0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/>
    </xf>
    <xf numFmtId="0" fontId="11" fillId="2" borderId="30" xfId="1" applyFont="1" applyFill="1" applyBorder="1" applyAlignment="1">
      <alignment horizontal="center" vertical="center" wrapText="1"/>
    </xf>
    <xf numFmtId="0" fontId="8" fillId="2" borderId="31" xfId="1" applyFont="1" applyFill="1" applyBorder="1"/>
    <xf numFmtId="0" fontId="6" fillId="2" borderId="31" xfId="1" applyFont="1" applyFill="1" applyBorder="1" applyAlignment="1">
      <alignment vertical="center" wrapText="1"/>
    </xf>
    <xf numFmtId="167" fontId="12" fillId="2" borderId="31" xfId="1" applyNumberFormat="1" applyFont="1" applyFill="1" applyBorder="1" applyAlignment="1">
      <alignment vertical="center" wrapText="1"/>
    </xf>
    <xf numFmtId="0" fontId="11" fillId="2" borderId="16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0" xfId="0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9" xfId="0" applyBorder="1" applyAlignment="1"/>
    <xf numFmtId="164" fontId="3" fillId="2" borderId="0" xfId="1" applyNumberFormat="1" applyFont="1" applyFill="1" applyAlignment="1">
      <alignment vertical="center"/>
    </xf>
    <xf numFmtId="164" fontId="11" fillId="2" borderId="13" xfId="1" applyNumberFormat="1" applyFont="1" applyFill="1" applyBorder="1" applyAlignment="1">
      <alignment vertical="center"/>
    </xf>
    <xf numFmtId="164" fontId="11" fillId="2" borderId="13" xfId="4" applyNumberFormat="1" applyFont="1" applyFill="1" applyBorder="1" applyAlignment="1">
      <alignment vertical="center"/>
    </xf>
    <xf numFmtId="164" fontId="11" fillId="2" borderId="16" xfId="1" applyNumberFormat="1" applyFont="1" applyFill="1" applyBorder="1" applyAlignment="1">
      <alignment vertical="center" wrapText="1"/>
    </xf>
    <xf numFmtId="49" fontId="7" fillId="5" borderId="24" xfId="1" applyNumberFormat="1" applyFont="1" applyFill="1" applyBorder="1" applyAlignment="1">
      <alignment horizontal="center" vertical="center" wrapText="1"/>
    </xf>
    <xf numFmtId="49" fontId="7" fillId="5" borderId="25" xfId="1" applyNumberFormat="1" applyFont="1" applyFill="1" applyBorder="1" applyAlignment="1">
      <alignment horizontal="center" vertical="center" wrapText="1"/>
    </xf>
    <xf numFmtId="165" fontId="7" fillId="5" borderId="25" xfId="1" applyNumberFormat="1" applyFont="1" applyFill="1" applyBorder="1" applyAlignment="1">
      <alignment horizontal="center" vertical="center" wrapText="1"/>
    </xf>
    <xf numFmtId="165" fontId="7" fillId="5" borderId="32" xfId="1" applyNumberFormat="1" applyFont="1" applyFill="1" applyBorder="1" applyAlignment="1">
      <alignment horizontal="center" vertical="center" wrapText="1"/>
    </xf>
    <xf numFmtId="165" fontId="19" fillId="5" borderId="16" xfId="1" applyNumberFormat="1" applyFont="1" applyFill="1" applyBorder="1" applyAlignment="1">
      <alignment horizontal="center" vertical="center" wrapText="1"/>
    </xf>
    <xf numFmtId="164" fontId="19" fillId="5" borderId="16" xfId="1" applyNumberFormat="1" applyFont="1" applyFill="1" applyBorder="1" applyAlignment="1">
      <alignment horizontal="center" vertical="center" wrapText="1"/>
    </xf>
    <xf numFmtId="0" fontId="11" fillId="6" borderId="26" xfId="3" applyFont="1" applyFill="1" applyBorder="1" applyAlignment="1" applyProtection="1">
      <alignment vertical="center"/>
    </xf>
    <xf numFmtId="0" fontId="11" fillId="6" borderId="18" xfId="3" applyFont="1" applyFill="1" applyBorder="1" applyAlignment="1" applyProtection="1">
      <alignment vertical="center"/>
    </xf>
    <xf numFmtId="0" fontId="11" fillId="6" borderId="18" xfId="3" applyFont="1" applyFill="1" applyBorder="1" applyAlignment="1" applyProtection="1">
      <alignment horizontal="center" vertical="center"/>
    </xf>
    <xf numFmtId="0" fontId="11" fillId="6" borderId="16" xfId="3" applyFont="1" applyFill="1" applyBorder="1" applyAlignment="1" applyProtection="1">
      <alignment vertical="center"/>
    </xf>
    <xf numFmtId="164" fontId="3" fillId="6" borderId="16" xfId="1" applyNumberFormat="1" applyFont="1" applyFill="1" applyBorder="1" applyAlignment="1">
      <alignment vertical="center"/>
    </xf>
    <xf numFmtId="0" fontId="11" fillId="6" borderId="29" xfId="3" applyFont="1" applyFill="1" applyBorder="1" applyAlignment="1" applyProtection="1">
      <alignment vertical="center"/>
    </xf>
    <xf numFmtId="0" fontId="11" fillId="6" borderId="14" xfId="3" applyFont="1" applyFill="1" applyBorder="1" applyAlignment="1" applyProtection="1">
      <alignment vertical="center"/>
    </xf>
    <xf numFmtId="0" fontId="11" fillId="6" borderId="14" xfId="3" applyFont="1" applyFill="1" applyBorder="1" applyAlignment="1" applyProtection="1">
      <alignment horizontal="center" vertical="center"/>
    </xf>
    <xf numFmtId="167" fontId="11" fillId="6" borderId="14" xfId="3" applyNumberFormat="1" applyFont="1" applyFill="1" applyBorder="1" applyAlignment="1" applyProtection="1">
      <alignment horizontal="center" vertical="center"/>
    </xf>
    <xf numFmtId="164" fontId="11" fillId="6" borderId="16" xfId="1" applyNumberFormat="1" applyFont="1" applyFill="1" applyBorder="1" applyAlignment="1">
      <alignment vertical="center"/>
    </xf>
    <xf numFmtId="167" fontId="3" fillId="6" borderId="14" xfId="3" applyNumberFormat="1" applyFont="1" applyFill="1" applyBorder="1" applyAlignment="1" applyProtection="1">
      <alignment horizontal="center" vertical="center"/>
    </xf>
    <xf numFmtId="0" fontId="20" fillId="2" borderId="0" xfId="1" applyFont="1" applyFill="1" applyBorder="1" applyAlignment="1">
      <alignment horizontal="right" vertical="center"/>
    </xf>
  </cellXfs>
  <cellStyles count="6">
    <cellStyle name="Hivatkozás" xfId="3" builtinId="8"/>
    <cellStyle name="Normál" xfId="0" builtinId="0"/>
    <cellStyle name="Normál 2" xfId="1"/>
    <cellStyle name="Normál 3" xfId="5"/>
    <cellStyle name="Normál_ÁRKALKULÁCIÓ" xfId="4"/>
    <cellStyle name="Százalék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26" Type="http://schemas.openxmlformats.org/officeDocument/2006/relationships/image" Target="../media/image44.jpeg"/><Relationship Id="rId39" Type="http://schemas.openxmlformats.org/officeDocument/2006/relationships/image" Target="../media/image57.jpeg"/><Relationship Id="rId21" Type="http://schemas.openxmlformats.org/officeDocument/2006/relationships/image" Target="../media/image39.jpeg"/><Relationship Id="rId34" Type="http://schemas.openxmlformats.org/officeDocument/2006/relationships/image" Target="../media/image52.jpeg"/><Relationship Id="rId42" Type="http://schemas.openxmlformats.org/officeDocument/2006/relationships/image" Target="../media/image60.jpeg"/><Relationship Id="rId47" Type="http://schemas.openxmlformats.org/officeDocument/2006/relationships/image" Target="../media/image65.jpeg"/><Relationship Id="rId50" Type="http://schemas.openxmlformats.org/officeDocument/2006/relationships/image" Target="../media/image68.jpeg"/><Relationship Id="rId55" Type="http://schemas.openxmlformats.org/officeDocument/2006/relationships/image" Target="../media/image72.jpeg"/><Relationship Id="rId63" Type="http://schemas.openxmlformats.org/officeDocument/2006/relationships/image" Target="../media/image80.png"/><Relationship Id="rId68" Type="http://schemas.openxmlformats.org/officeDocument/2006/relationships/image" Target="../media/image85.jpeg"/><Relationship Id="rId76" Type="http://schemas.openxmlformats.org/officeDocument/2006/relationships/image" Target="../media/image93.png"/><Relationship Id="rId7" Type="http://schemas.openxmlformats.org/officeDocument/2006/relationships/image" Target="../media/image25.jpeg"/><Relationship Id="rId71" Type="http://schemas.openxmlformats.org/officeDocument/2006/relationships/image" Target="../media/image88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29" Type="http://schemas.openxmlformats.org/officeDocument/2006/relationships/image" Target="../media/image47.jpeg"/><Relationship Id="rId11" Type="http://schemas.openxmlformats.org/officeDocument/2006/relationships/image" Target="../media/image29.gif"/><Relationship Id="rId24" Type="http://schemas.openxmlformats.org/officeDocument/2006/relationships/image" Target="../media/image42.jpeg"/><Relationship Id="rId32" Type="http://schemas.openxmlformats.org/officeDocument/2006/relationships/image" Target="../media/image50.jpeg"/><Relationship Id="rId37" Type="http://schemas.openxmlformats.org/officeDocument/2006/relationships/image" Target="../media/image55.jpeg"/><Relationship Id="rId40" Type="http://schemas.openxmlformats.org/officeDocument/2006/relationships/image" Target="../media/image58.png"/><Relationship Id="rId45" Type="http://schemas.openxmlformats.org/officeDocument/2006/relationships/image" Target="../media/image63.jpeg"/><Relationship Id="rId53" Type="http://schemas.openxmlformats.org/officeDocument/2006/relationships/image" Target="cid:image003.png@01CFF43F.DCB992E0" TargetMode="External"/><Relationship Id="rId58" Type="http://schemas.openxmlformats.org/officeDocument/2006/relationships/image" Target="../media/image75.jpeg"/><Relationship Id="rId66" Type="http://schemas.openxmlformats.org/officeDocument/2006/relationships/image" Target="../media/image83.jpeg"/><Relationship Id="rId74" Type="http://schemas.openxmlformats.org/officeDocument/2006/relationships/image" Target="../media/image91.png"/><Relationship Id="rId79" Type="http://schemas.openxmlformats.org/officeDocument/2006/relationships/image" Target="cid:image003.jpg@01D20D06.C8EBFF00" TargetMode="External"/><Relationship Id="rId5" Type="http://schemas.openxmlformats.org/officeDocument/2006/relationships/image" Target="../media/image23.jpeg"/><Relationship Id="rId61" Type="http://schemas.openxmlformats.org/officeDocument/2006/relationships/image" Target="../media/image78.png"/><Relationship Id="rId82" Type="http://schemas.openxmlformats.org/officeDocument/2006/relationships/image" Target="../media/image98.jpeg"/><Relationship Id="rId10" Type="http://schemas.openxmlformats.org/officeDocument/2006/relationships/image" Target="../media/image28.gif"/><Relationship Id="rId19" Type="http://schemas.openxmlformats.org/officeDocument/2006/relationships/image" Target="../media/image37.jpeg"/><Relationship Id="rId31" Type="http://schemas.openxmlformats.org/officeDocument/2006/relationships/image" Target="../media/image49.jpeg"/><Relationship Id="rId44" Type="http://schemas.openxmlformats.org/officeDocument/2006/relationships/image" Target="../media/image62.jpeg"/><Relationship Id="rId52" Type="http://schemas.openxmlformats.org/officeDocument/2006/relationships/image" Target="../media/image70.png"/><Relationship Id="rId60" Type="http://schemas.openxmlformats.org/officeDocument/2006/relationships/image" Target="../media/image77.png"/><Relationship Id="rId65" Type="http://schemas.openxmlformats.org/officeDocument/2006/relationships/image" Target="../media/image82.jpeg"/><Relationship Id="rId73" Type="http://schemas.openxmlformats.org/officeDocument/2006/relationships/image" Target="../media/image90.jpeg"/><Relationship Id="rId78" Type="http://schemas.openxmlformats.org/officeDocument/2006/relationships/image" Target="../media/image95.jpeg"/><Relationship Id="rId81" Type="http://schemas.openxmlformats.org/officeDocument/2006/relationships/image" Target="../media/image97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Relationship Id="rId22" Type="http://schemas.openxmlformats.org/officeDocument/2006/relationships/image" Target="../media/image40.jpeg"/><Relationship Id="rId27" Type="http://schemas.openxmlformats.org/officeDocument/2006/relationships/image" Target="../media/image45.jpeg"/><Relationship Id="rId30" Type="http://schemas.openxmlformats.org/officeDocument/2006/relationships/image" Target="../media/image48.jpeg"/><Relationship Id="rId35" Type="http://schemas.openxmlformats.org/officeDocument/2006/relationships/image" Target="../media/image53.jpeg"/><Relationship Id="rId43" Type="http://schemas.openxmlformats.org/officeDocument/2006/relationships/image" Target="../media/image61.png"/><Relationship Id="rId48" Type="http://schemas.openxmlformats.org/officeDocument/2006/relationships/image" Target="../media/image66.jpeg"/><Relationship Id="rId56" Type="http://schemas.openxmlformats.org/officeDocument/2006/relationships/image" Target="../media/image73.jpeg"/><Relationship Id="rId64" Type="http://schemas.openxmlformats.org/officeDocument/2006/relationships/image" Target="../media/image81.jpeg"/><Relationship Id="rId69" Type="http://schemas.openxmlformats.org/officeDocument/2006/relationships/image" Target="../media/image86.jpeg"/><Relationship Id="rId77" Type="http://schemas.openxmlformats.org/officeDocument/2006/relationships/image" Target="../media/image94.jpeg"/><Relationship Id="rId8" Type="http://schemas.openxmlformats.org/officeDocument/2006/relationships/image" Target="../media/image26.jpeg"/><Relationship Id="rId51" Type="http://schemas.openxmlformats.org/officeDocument/2006/relationships/image" Target="../media/image69.jpeg"/><Relationship Id="rId72" Type="http://schemas.openxmlformats.org/officeDocument/2006/relationships/image" Target="../media/image89.jpeg"/><Relationship Id="rId80" Type="http://schemas.openxmlformats.org/officeDocument/2006/relationships/image" Target="../media/image96.png"/><Relationship Id="rId3" Type="http://schemas.openxmlformats.org/officeDocument/2006/relationships/image" Target="../media/image21.jpeg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5" Type="http://schemas.openxmlformats.org/officeDocument/2006/relationships/image" Target="../media/image43.jpeg"/><Relationship Id="rId33" Type="http://schemas.openxmlformats.org/officeDocument/2006/relationships/image" Target="../media/image51.jpeg"/><Relationship Id="rId38" Type="http://schemas.openxmlformats.org/officeDocument/2006/relationships/image" Target="../media/image56.jpeg"/><Relationship Id="rId46" Type="http://schemas.openxmlformats.org/officeDocument/2006/relationships/image" Target="../media/image64.jpeg"/><Relationship Id="rId59" Type="http://schemas.openxmlformats.org/officeDocument/2006/relationships/image" Target="../media/image76.jpeg"/><Relationship Id="rId67" Type="http://schemas.openxmlformats.org/officeDocument/2006/relationships/image" Target="../media/image84.jpeg"/><Relationship Id="rId20" Type="http://schemas.openxmlformats.org/officeDocument/2006/relationships/image" Target="../media/image38.jpeg"/><Relationship Id="rId41" Type="http://schemas.openxmlformats.org/officeDocument/2006/relationships/image" Target="../media/image59.png"/><Relationship Id="rId54" Type="http://schemas.openxmlformats.org/officeDocument/2006/relationships/image" Target="../media/image71.jpeg"/><Relationship Id="rId62" Type="http://schemas.openxmlformats.org/officeDocument/2006/relationships/image" Target="../media/image79.png"/><Relationship Id="rId70" Type="http://schemas.openxmlformats.org/officeDocument/2006/relationships/image" Target="../media/image87.jpeg"/><Relationship Id="rId75" Type="http://schemas.openxmlformats.org/officeDocument/2006/relationships/image" Target="../media/image92.png"/><Relationship Id="rId83" Type="http://schemas.openxmlformats.org/officeDocument/2006/relationships/image" Target="../media/image99.png"/><Relationship Id="rId1" Type="http://schemas.openxmlformats.org/officeDocument/2006/relationships/image" Target="../media/image19.jpeg"/><Relationship Id="rId6" Type="http://schemas.openxmlformats.org/officeDocument/2006/relationships/image" Target="../media/image24.gif"/><Relationship Id="rId15" Type="http://schemas.openxmlformats.org/officeDocument/2006/relationships/image" Target="../media/image33.jpeg"/><Relationship Id="rId23" Type="http://schemas.openxmlformats.org/officeDocument/2006/relationships/image" Target="../media/image41.jpeg"/><Relationship Id="rId28" Type="http://schemas.openxmlformats.org/officeDocument/2006/relationships/image" Target="../media/image46.jpeg"/><Relationship Id="rId36" Type="http://schemas.openxmlformats.org/officeDocument/2006/relationships/image" Target="../media/image54.jpeg"/><Relationship Id="rId49" Type="http://schemas.openxmlformats.org/officeDocument/2006/relationships/image" Target="../media/image67.png"/><Relationship Id="rId57" Type="http://schemas.openxmlformats.org/officeDocument/2006/relationships/image" Target="../media/image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38101</xdr:colOff>
      <xdr:row>6</xdr:row>
      <xdr:rowOff>57151</xdr:rowOff>
    </xdr:from>
    <xdr:to>
      <xdr:col>3</xdr:col>
      <xdr:colOff>1046101</xdr:colOff>
      <xdr:row>6</xdr:row>
      <xdr:rowOff>841154</xdr:rowOff>
    </xdr:to>
    <xdr:pic>
      <xdr:nvPicPr>
        <xdr:cNvPr id="49" name="Kép 48" descr="http://www.headset.hu/konftel/images/vvx-1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1" y="1685926"/>
          <a:ext cx="1008000" cy="7840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7</xdr:row>
      <xdr:rowOff>57150</xdr:rowOff>
    </xdr:from>
    <xdr:to>
      <xdr:col>3</xdr:col>
      <xdr:colOff>1046100</xdr:colOff>
      <xdr:row>7</xdr:row>
      <xdr:rowOff>841150</xdr:rowOff>
    </xdr:to>
    <xdr:pic>
      <xdr:nvPicPr>
        <xdr:cNvPr id="50" name="Kép 49" descr="http://www.headset.hu/konftel/images/vvx-2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58127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8</xdr:row>
      <xdr:rowOff>57150</xdr:rowOff>
    </xdr:from>
    <xdr:to>
      <xdr:col>3</xdr:col>
      <xdr:colOff>1046100</xdr:colOff>
      <xdr:row>8</xdr:row>
      <xdr:rowOff>841150</xdr:rowOff>
    </xdr:to>
    <xdr:pic>
      <xdr:nvPicPr>
        <xdr:cNvPr id="51" name="Kép 50" descr="http://www.headset.hu/konftel/images/vvx-3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47662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9</xdr:row>
      <xdr:rowOff>57150</xdr:rowOff>
    </xdr:from>
    <xdr:to>
      <xdr:col>3</xdr:col>
      <xdr:colOff>1046100</xdr:colOff>
      <xdr:row>9</xdr:row>
      <xdr:rowOff>841150</xdr:rowOff>
    </xdr:to>
    <xdr:pic>
      <xdr:nvPicPr>
        <xdr:cNvPr id="52" name="Kép 51" descr="http://www.headset.hu/konftel/images/vvx-3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437197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10</xdr:row>
      <xdr:rowOff>57150</xdr:rowOff>
    </xdr:from>
    <xdr:to>
      <xdr:col>3</xdr:col>
      <xdr:colOff>1046100</xdr:colOff>
      <xdr:row>10</xdr:row>
      <xdr:rowOff>841150</xdr:rowOff>
    </xdr:to>
    <xdr:pic>
      <xdr:nvPicPr>
        <xdr:cNvPr id="53" name="Kép 52" descr="http://www.headset.hu/konftel/images/vvx-4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526732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11</xdr:row>
      <xdr:rowOff>57150</xdr:rowOff>
    </xdr:from>
    <xdr:to>
      <xdr:col>3</xdr:col>
      <xdr:colOff>1046100</xdr:colOff>
      <xdr:row>11</xdr:row>
      <xdr:rowOff>841150</xdr:rowOff>
    </xdr:to>
    <xdr:pic>
      <xdr:nvPicPr>
        <xdr:cNvPr id="54" name="Kép 53" descr="http://www.headset.hu/konftel/images/vvx-4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16267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12</xdr:row>
      <xdr:rowOff>57150</xdr:rowOff>
    </xdr:from>
    <xdr:to>
      <xdr:col>3</xdr:col>
      <xdr:colOff>1046100</xdr:colOff>
      <xdr:row>12</xdr:row>
      <xdr:rowOff>841150</xdr:rowOff>
    </xdr:to>
    <xdr:pic>
      <xdr:nvPicPr>
        <xdr:cNvPr id="55" name="Kép 54" descr="http://www.headset.hu/konftel/images/vvx-50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05802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13</xdr:row>
      <xdr:rowOff>57150</xdr:rowOff>
    </xdr:from>
    <xdr:to>
      <xdr:col>3</xdr:col>
      <xdr:colOff>1046100</xdr:colOff>
      <xdr:row>13</xdr:row>
      <xdr:rowOff>841150</xdr:rowOff>
    </xdr:to>
    <xdr:pic>
      <xdr:nvPicPr>
        <xdr:cNvPr id="56" name="Kép 55" descr="http://www.headset.hu/konftel/images/vvx-6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95337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14</xdr:row>
      <xdr:rowOff>57150</xdr:rowOff>
    </xdr:from>
    <xdr:to>
      <xdr:col>3</xdr:col>
      <xdr:colOff>1046100</xdr:colOff>
      <xdr:row>14</xdr:row>
      <xdr:rowOff>841150</xdr:rowOff>
    </xdr:to>
    <xdr:pic>
      <xdr:nvPicPr>
        <xdr:cNvPr id="57" name="Kép 56" descr="http://www.headset.hu/konftel/images/vvx15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884872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15</xdr:row>
      <xdr:rowOff>57150</xdr:rowOff>
    </xdr:from>
    <xdr:to>
      <xdr:col>3</xdr:col>
      <xdr:colOff>1046100</xdr:colOff>
      <xdr:row>15</xdr:row>
      <xdr:rowOff>841150</xdr:rowOff>
    </xdr:to>
    <xdr:pic>
      <xdr:nvPicPr>
        <xdr:cNvPr id="58" name="Kép 57" descr="http://www.headset.hu/konftel/images/vvx15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974407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16</xdr:row>
      <xdr:rowOff>57150</xdr:rowOff>
    </xdr:from>
    <xdr:to>
      <xdr:col>3</xdr:col>
      <xdr:colOff>1046100</xdr:colOff>
      <xdr:row>16</xdr:row>
      <xdr:rowOff>841150</xdr:rowOff>
    </xdr:to>
    <xdr:pic>
      <xdr:nvPicPr>
        <xdr:cNvPr id="59" name="Kép 58" descr="http://www.headset.hu/konftel/images/vvx-camera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063942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17</xdr:row>
      <xdr:rowOff>57150</xdr:rowOff>
    </xdr:from>
    <xdr:to>
      <xdr:col>3</xdr:col>
      <xdr:colOff>1046100</xdr:colOff>
      <xdr:row>17</xdr:row>
      <xdr:rowOff>841150</xdr:rowOff>
    </xdr:to>
    <xdr:pic>
      <xdr:nvPicPr>
        <xdr:cNvPr id="60" name="Kép 59" descr="http://www.headset.hu/konftel/images/vvx-expansion-module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153477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18</xdr:row>
      <xdr:rowOff>57150</xdr:rowOff>
    </xdr:from>
    <xdr:to>
      <xdr:col>3</xdr:col>
      <xdr:colOff>1046100</xdr:colOff>
      <xdr:row>18</xdr:row>
      <xdr:rowOff>841150</xdr:rowOff>
    </xdr:to>
    <xdr:pic>
      <xdr:nvPicPr>
        <xdr:cNvPr id="61" name="Kép 60" descr="http://www.headset.hu/konftel/images/vvx-color-expansion-modul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2430125"/>
          <a:ext cx="1008000" cy="78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20</xdr:row>
      <xdr:rowOff>104775</xdr:rowOff>
    </xdr:from>
    <xdr:to>
      <xdr:col>3</xdr:col>
      <xdr:colOff>1046100</xdr:colOff>
      <xdr:row>20</xdr:row>
      <xdr:rowOff>810375</xdr:rowOff>
    </xdr:to>
    <xdr:pic>
      <xdr:nvPicPr>
        <xdr:cNvPr id="62" name="Kép 61" descr="http://www.headset.hu/konftel/images/soundpoint-230-33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354455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21</xdr:row>
      <xdr:rowOff>104775</xdr:rowOff>
    </xdr:from>
    <xdr:to>
      <xdr:col>3</xdr:col>
      <xdr:colOff>1046100</xdr:colOff>
      <xdr:row>21</xdr:row>
      <xdr:rowOff>810375</xdr:rowOff>
    </xdr:to>
    <xdr:pic>
      <xdr:nvPicPr>
        <xdr:cNvPr id="63" name="Kép 62" descr="http://www.headset.hu/konftel/images/soundpoint-230-33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443990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22</xdr:row>
      <xdr:rowOff>104775</xdr:rowOff>
    </xdr:from>
    <xdr:to>
      <xdr:col>3</xdr:col>
      <xdr:colOff>1046100</xdr:colOff>
      <xdr:row>22</xdr:row>
      <xdr:rowOff>810375</xdr:rowOff>
    </xdr:to>
    <xdr:pic>
      <xdr:nvPicPr>
        <xdr:cNvPr id="64" name="Kép 63" descr="http://www.headset.hu/konftel/images/soundpoint-335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533525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23</xdr:row>
      <xdr:rowOff>104775</xdr:rowOff>
    </xdr:from>
    <xdr:to>
      <xdr:col>3</xdr:col>
      <xdr:colOff>1046100</xdr:colOff>
      <xdr:row>23</xdr:row>
      <xdr:rowOff>810375</xdr:rowOff>
    </xdr:to>
    <xdr:pic>
      <xdr:nvPicPr>
        <xdr:cNvPr id="65" name="Kép 64" descr="http://www.headset.hu/konftel/images/soundpoint-45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623060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24</xdr:row>
      <xdr:rowOff>104775</xdr:rowOff>
    </xdr:from>
    <xdr:to>
      <xdr:col>3</xdr:col>
      <xdr:colOff>1046100</xdr:colOff>
      <xdr:row>24</xdr:row>
      <xdr:rowOff>810375</xdr:rowOff>
    </xdr:to>
    <xdr:pic>
      <xdr:nvPicPr>
        <xdr:cNvPr id="66" name="Kép 65" descr="http://www.headset.hu/konftel/images/soundpoint-55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712595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25</xdr:row>
      <xdr:rowOff>104775</xdr:rowOff>
    </xdr:from>
    <xdr:to>
      <xdr:col>3</xdr:col>
      <xdr:colOff>1046100</xdr:colOff>
      <xdr:row>25</xdr:row>
      <xdr:rowOff>810375</xdr:rowOff>
    </xdr:to>
    <xdr:pic>
      <xdr:nvPicPr>
        <xdr:cNvPr id="67" name="Kép 66" descr="http://www.headset.hu/konftel/images/soundpoint-55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02130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26</xdr:row>
      <xdr:rowOff>104775</xdr:rowOff>
    </xdr:from>
    <xdr:to>
      <xdr:col>3</xdr:col>
      <xdr:colOff>1046100</xdr:colOff>
      <xdr:row>26</xdr:row>
      <xdr:rowOff>810375</xdr:rowOff>
    </xdr:to>
    <xdr:pic>
      <xdr:nvPicPr>
        <xdr:cNvPr id="68" name="Kép 67" descr="http://www.headset.hu/konftel/images/soundpoint-65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91665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27</xdr:row>
      <xdr:rowOff>104775</xdr:rowOff>
    </xdr:from>
    <xdr:to>
      <xdr:col>3</xdr:col>
      <xdr:colOff>1046100</xdr:colOff>
      <xdr:row>27</xdr:row>
      <xdr:rowOff>810375</xdr:rowOff>
    </xdr:to>
    <xdr:pic>
      <xdr:nvPicPr>
        <xdr:cNvPr id="69" name="Kép 68" descr="http://www.headset.hu/konftel/images/soundpoint-67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981200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29</xdr:row>
      <xdr:rowOff>104775</xdr:rowOff>
    </xdr:from>
    <xdr:to>
      <xdr:col>3</xdr:col>
      <xdr:colOff>1046100</xdr:colOff>
      <xdr:row>29</xdr:row>
      <xdr:rowOff>810375</xdr:rowOff>
    </xdr:to>
    <xdr:pic>
      <xdr:nvPicPr>
        <xdr:cNvPr id="71" name="Kép 70" descr="http://www.headset.hu/konftel/images/soundpoint-ip-color-expansion-module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160270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</xdr:colOff>
      <xdr:row>28</xdr:row>
      <xdr:rowOff>104775</xdr:rowOff>
    </xdr:from>
    <xdr:to>
      <xdr:col>3</xdr:col>
      <xdr:colOff>1046100</xdr:colOff>
      <xdr:row>28</xdr:row>
      <xdr:rowOff>810375</xdr:rowOff>
    </xdr:to>
    <xdr:pic>
      <xdr:nvPicPr>
        <xdr:cNvPr id="72" name="Kép 71" descr="http://www.headset.hu/konftel/images/soundpoint-ip-backlit-expansion-module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707350"/>
          <a:ext cx="1008000" cy="70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276461</xdr:colOff>
      <xdr:row>6</xdr:row>
      <xdr:rowOff>95249</xdr:rowOff>
    </xdr:from>
    <xdr:to>
      <xdr:col>1</xdr:col>
      <xdr:colOff>723900</xdr:colOff>
      <xdr:row>6</xdr:row>
      <xdr:rowOff>800100</xdr:rowOff>
    </xdr:to>
    <xdr:pic>
      <xdr:nvPicPr>
        <xdr:cNvPr id="2" name="Kép 1" descr="D:\Web\Web sajat szerk\images\hw121N_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36" y="2647949"/>
          <a:ext cx="447439" cy="7048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238361</xdr:colOff>
      <xdr:row>5</xdr:row>
      <xdr:rowOff>116895</xdr:rowOff>
    </xdr:from>
    <xdr:to>
      <xdr:col>1</xdr:col>
      <xdr:colOff>695324</xdr:colOff>
      <xdr:row>5</xdr:row>
      <xdr:rowOff>791141</xdr:rowOff>
    </xdr:to>
    <xdr:pic>
      <xdr:nvPicPr>
        <xdr:cNvPr id="3" name="Kép 2" descr="D:\Web\Web sajat szerk\images\hw111N_k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7136" y="1764720"/>
          <a:ext cx="456963" cy="67424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228602</xdr:colOff>
      <xdr:row>13</xdr:row>
      <xdr:rowOff>60948</xdr:rowOff>
    </xdr:from>
    <xdr:to>
      <xdr:col>1</xdr:col>
      <xdr:colOff>828676</xdr:colOff>
      <xdr:row>13</xdr:row>
      <xdr:rowOff>827999</xdr:rowOff>
    </xdr:to>
    <xdr:pic>
      <xdr:nvPicPr>
        <xdr:cNvPr id="6" name="Kép 5" descr="D:\Web\Web sajat szerk\images\HW251_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7" y="8881098"/>
          <a:ext cx="600074" cy="7670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228603</xdr:colOff>
      <xdr:row>14</xdr:row>
      <xdr:rowOff>74698</xdr:rowOff>
    </xdr:from>
    <xdr:to>
      <xdr:col>1</xdr:col>
      <xdr:colOff>800101</xdr:colOff>
      <xdr:row>14</xdr:row>
      <xdr:rowOff>805222</xdr:rowOff>
    </xdr:to>
    <xdr:pic>
      <xdr:nvPicPr>
        <xdr:cNvPr id="7" name="Kép 6" descr="file:///D:/Web/Web%20sajat%20szerk/images/HW251N_k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8" y="9790198"/>
          <a:ext cx="571498" cy="7305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228602</xdr:colOff>
      <xdr:row>15</xdr:row>
      <xdr:rowOff>98976</xdr:rowOff>
    </xdr:from>
    <xdr:to>
      <xdr:col>1</xdr:col>
      <xdr:colOff>809626</xdr:colOff>
      <xdr:row>15</xdr:row>
      <xdr:rowOff>841677</xdr:rowOff>
    </xdr:to>
    <xdr:pic>
      <xdr:nvPicPr>
        <xdr:cNvPr id="8" name="Kép 7" descr="D:\Web\Web sajat szerk\images\HW261_k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7" y="10709826"/>
          <a:ext cx="581024" cy="7427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21</xdr:row>
      <xdr:rowOff>123825</xdr:rowOff>
    </xdr:from>
    <xdr:to>
      <xdr:col>1</xdr:col>
      <xdr:colOff>910512</xdr:colOff>
      <xdr:row>21</xdr:row>
      <xdr:rowOff>733425</xdr:rowOff>
    </xdr:to>
    <xdr:pic>
      <xdr:nvPicPr>
        <xdr:cNvPr id="9" name="Kép 8" descr="HIS Adapter Cabl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15401925"/>
          <a:ext cx="796212" cy="609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22</xdr:row>
      <xdr:rowOff>104775</xdr:rowOff>
    </xdr:from>
    <xdr:to>
      <xdr:col>1</xdr:col>
      <xdr:colOff>1036351</xdr:colOff>
      <xdr:row>22</xdr:row>
      <xdr:rowOff>752475</xdr:rowOff>
    </xdr:to>
    <xdr:pic>
      <xdr:nvPicPr>
        <xdr:cNvPr id="10" name="Kép 9" descr="D:\Web\Web sajat szerk\images\Ykabel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16278225"/>
          <a:ext cx="941101" cy="647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244410</xdr:colOff>
      <xdr:row>23</xdr:row>
      <xdr:rowOff>38100</xdr:rowOff>
    </xdr:from>
    <xdr:to>
      <xdr:col>1</xdr:col>
      <xdr:colOff>812970</xdr:colOff>
      <xdr:row>23</xdr:row>
      <xdr:rowOff>866100</xdr:rowOff>
    </xdr:to>
    <xdr:pic>
      <xdr:nvPicPr>
        <xdr:cNvPr id="11" name="Kép 10" descr="D:\Web\Web sajat szerk\images\kapcsolo_k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710" y="13525500"/>
          <a:ext cx="56856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24</xdr:row>
      <xdr:rowOff>85725</xdr:rowOff>
    </xdr:from>
    <xdr:to>
      <xdr:col>1</xdr:col>
      <xdr:colOff>1036575</xdr:colOff>
      <xdr:row>24</xdr:row>
      <xdr:rowOff>826605</xdr:rowOff>
    </xdr:to>
    <xdr:pic>
      <xdr:nvPicPr>
        <xdr:cNvPr id="12" name="Kép 11" descr="D:\Web\Web sajat szerk\images\PC_kabel_k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4468475"/>
          <a:ext cx="1008000" cy="740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188625</xdr:colOff>
      <xdr:row>28</xdr:row>
      <xdr:rowOff>200025</xdr:rowOff>
    </xdr:from>
    <xdr:to>
      <xdr:col>1</xdr:col>
      <xdr:colOff>855375</xdr:colOff>
      <xdr:row>28</xdr:row>
      <xdr:rowOff>695325</xdr:rowOff>
    </xdr:to>
    <xdr:pic>
      <xdr:nvPicPr>
        <xdr:cNvPr id="13" name="Kép 12" descr="D:\Web\Web sajat szerk\images\tart_hangcso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925" y="17268825"/>
          <a:ext cx="666750" cy="495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188625</xdr:colOff>
      <xdr:row>27</xdr:row>
      <xdr:rowOff>219075</xdr:rowOff>
    </xdr:from>
    <xdr:to>
      <xdr:col>1</xdr:col>
      <xdr:colOff>855375</xdr:colOff>
      <xdr:row>27</xdr:row>
      <xdr:rowOff>714375</xdr:rowOff>
    </xdr:to>
    <xdr:pic>
      <xdr:nvPicPr>
        <xdr:cNvPr id="14" name="Kép 13" descr="D:\Web\Web sajat szerk\images\tart_szivacs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925" y="16392525"/>
          <a:ext cx="666750" cy="495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85726</xdr:colOff>
      <xdr:row>30</xdr:row>
      <xdr:rowOff>38101</xdr:rowOff>
    </xdr:from>
    <xdr:to>
      <xdr:col>1</xdr:col>
      <xdr:colOff>1002047</xdr:colOff>
      <xdr:row>30</xdr:row>
      <xdr:rowOff>866101</xdr:rowOff>
    </xdr:to>
    <xdr:pic>
      <xdr:nvPicPr>
        <xdr:cNvPr id="15" name="Kép 14" descr="D:\Web\Web sajat szerk\images\M12_k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6" y="18192751"/>
          <a:ext cx="916321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238126</xdr:colOff>
      <xdr:row>35</xdr:row>
      <xdr:rowOff>38100</xdr:rowOff>
    </xdr:from>
    <xdr:to>
      <xdr:col>1</xdr:col>
      <xdr:colOff>864433</xdr:colOff>
      <xdr:row>35</xdr:row>
      <xdr:rowOff>866100</xdr:rowOff>
    </xdr:to>
    <xdr:pic>
      <xdr:nvPicPr>
        <xdr:cNvPr id="18" name="Kép 17" descr="D:\Web\Web sajat szerk\images\D261N+DA45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6" y="20878800"/>
          <a:ext cx="626307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38</xdr:row>
      <xdr:rowOff>28575</xdr:rowOff>
    </xdr:from>
    <xdr:to>
      <xdr:col>1</xdr:col>
      <xdr:colOff>980400</xdr:colOff>
      <xdr:row>38</xdr:row>
      <xdr:rowOff>856575</xdr:rowOff>
    </xdr:to>
    <xdr:pic>
      <xdr:nvPicPr>
        <xdr:cNvPr id="19" name="Kép 18" descr="D:\Web\Web sajat szerk\images\savi_440_k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2850475"/>
          <a:ext cx="8280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44</xdr:row>
      <xdr:rowOff>28575</xdr:rowOff>
    </xdr:from>
    <xdr:to>
      <xdr:col>1</xdr:col>
      <xdr:colOff>970875</xdr:colOff>
      <xdr:row>44</xdr:row>
      <xdr:rowOff>856575</xdr:rowOff>
    </xdr:to>
    <xdr:pic>
      <xdr:nvPicPr>
        <xdr:cNvPr id="20" name="Kép 19" descr="D:\Web\Web sajat szerk\images\CS540_k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24641175"/>
          <a:ext cx="8280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229397</xdr:colOff>
      <xdr:row>48</xdr:row>
      <xdr:rowOff>38100</xdr:rowOff>
    </xdr:from>
    <xdr:to>
      <xdr:col>1</xdr:col>
      <xdr:colOff>846257</xdr:colOff>
      <xdr:row>48</xdr:row>
      <xdr:rowOff>866100</xdr:rowOff>
    </xdr:to>
    <xdr:pic>
      <xdr:nvPicPr>
        <xdr:cNvPr id="21" name="Kép 20" descr="D:\Web\Web sajat szerk\images\W710_k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7697" y="26441400"/>
          <a:ext cx="61686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216437</xdr:colOff>
      <xdr:row>49</xdr:row>
      <xdr:rowOff>38100</xdr:rowOff>
    </xdr:from>
    <xdr:to>
      <xdr:col>1</xdr:col>
      <xdr:colOff>858137</xdr:colOff>
      <xdr:row>49</xdr:row>
      <xdr:rowOff>866100</xdr:rowOff>
    </xdr:to>
    <xdr:pic>
      <xdr:nvPicPr>
        <xdr:cNvPr id="22" name="Kép 21" descr="D:\Web\Web sajat szerk\images\W720_k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737" y="27336750"/>
          <a:ext cx="6417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14288</xdr:colOff>
      <xdr:row>50</xdr:row>
      <xdr:rowOff>38099</xdr:rowOff>
    </xdr:from>
    <xdr:to>
      <xdr:col>1</xdr:col>
      <xdr:colOff>1043441</xdr:colOff>
      <xdr:row>50</xdr:row>
      <xdr:rowOff>866099</xdr:rowOff>
    </xdr:to>
    <xdr:pic>
      <xdr:nvPicPr>
        <xdr:cNvPr id="23" name="Kép 22" descr="D:\Web\Web sajat szerk\images\W730_k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8" y="28232099"/>
          <a:ext cx="1029153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192677</xdr:colOff>
      <xdr:row>51</xdr:row>
      <xdr:rowOff>38101</xdr:rowOff>
    </xdr:from>
    <xdr:to>
      <xdr:col>1</xdr:col>
      <xdr:colOff>879917</xdr:colOff>
      <xdr:row>51</xdr:row>
      <xdr:rowOff>866101</xdr:rowOff>
    </xdr:to>
    <xdr:pic>
      <xdr:nvPicPr>
        <xdr:cNvPr id="24" name="Kép 23" descr="D:\Web\Web sajat szerk\images\W740_k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977" y="29127451"/>
          <a:ext cx="68724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36</xdr:row>
      <xdr:rowOff>38100</xdr:rowOff>
    </xdr:from>
    <xdr:to>
      <xdr:col>1</xdr:col>
      <xdr:colOff>931695</xdr:colOff>
      <xdr:row>36</xdr:row>
      <xdr:rowOff>866100</xdr:rowOff>
    </xdr:to>
    <xdr:pic>
      <xdr:nvPicPr>
        <xdr:cNvPr id="25" name="Kép 24" descr="D:\Web\Web sajat szerk\images\MX10_k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21774150"/>
          <a:ext cx="75072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53</xdr:row>
      <xdr:rowOff>66676</xdr:rowOff>
    </xdr:from>
    <xdr:to>
      <xdr:col>1</xdr:col>
      <xdr:colOff>1036575</xdr:colOff>
      <xdr:row>53</xdr:row>
      <xdr:rowOff>850096</xdr:rowOff>
    </xdr:to>
    <xdr:pic>
      <xdr:nvPicPr>
        <xdr:cNvPr id="26" name="Kép 25" descr="D:\Web\Web sajat szerk\images\MDA+PRO_k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30946726"/>
          <a:ext cx="1008000" cy="7834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184620</xdr:colOff>
      <xdr:row>56</xdr:row>
      <xdr:rowOff>38100</xdr:rowOff>
    </xdr:from>
    <xdr:to>
      <xdr:col>1</xdr:col>
      <xdr:colOff>912111</xdr:colOff>
      <xdr:row>56</xdr:row>
      <xdr:rowOff>866100</xdr:rowOff>
    </xdr:to>
    <xdr:pic>
      <xdr:nvPicPr>
        <xdr:cNvPr id="29" name="Kép 28" descr="D:\Web\Web sajat szerk\images\hl1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920" y="35394900"/>
          <a:ext cx="727491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242888</xdr:colOff>
      <xdr:row>58</xdr:row>
      <xdr:rowOff>38101</xdr:rowOff>
    </xdr:from>
    <xdr:to>
      <xdr:col>1</xdr:col>
      <xdr:colOff>882400</xdr:colOff>
      <xdr:row>58</xdr:row>
      <xdr:rowOff>866101</xdr:rowOff>
    </xdr:to>
    <xdr:pic>
      <xdr:nvPicPr>
        <xdr:cNvPr id="30" name="Kép 29" descr="D:\Web\Web sajat szerk\images\T10_1k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88" y="36480751"/>
          <a:ext cx="639512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253410</xdr:colOff>
      <xdr:row>59</xdr:row>
      <xdr:rowOff>38100</xdr:rowOff>
    </xdr:from>
    <xdr:to>
      <xdr:col>1</xdr:col>
      <xdr:colOff>872754</xdr:colOff>
      <xdr:row>59</xdr:row>
      <xdr:rowOff>866100</xdr:rowOff>
    </xdr:to>
    <xdr:pic>
      <xdr:nvPicPr>
        <xdr:cNvPr id="31" name="Kép 30" descr="D:\Web\Web sajat szerk\images\s12 headste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710" y="37376100"/>
          <a:ext cx="619344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248226</xdr:colOff>
      <xdr:row>60</xdr:row>
      <xdr:rowOff>38100</xdr:rowOff>
    </xdr:from>
    <xdr:to>
      <xdr:col>1</xdr:col>
      <xdr:colOff>877506</xdr:colOff>
      <xdr:row>60</xdr:row>
      <xdr:rowOff>866100</xdr:rowOff>
    </xdr:to>
    <xdr:pic>
      <xdr:nvPicPr>
        <xdr:cNvPr id="32" name="Kép 31" descr="D:\Web\Web sajat szerk\images\starbase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526" y="38271450"/>
          <a:ext cx="62928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326297</xdr:colOff>
      <xdr:row>67</xdr:row>
      <xdr:rowOff>38100</xdr:rowOff>
    </xdr:from>
    <xdr:to>
      <xdr:col>1</xdr:col>
      <xdr:colOff>843797</xdr:colOff>
      <xdr:row>67</xdr:row>
      <xdr:rowOff>866100</xdr:rowOff>
    </xdr:to>
    <xdr:pic>
      <xdr:nvPicPr>
        <xdr:cNvPr id="35" name="Kép 34" descr="Blackwire C32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597" y="42043350"/>
          <a:ext cx="5175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339257</xdr:colOff>
      <xdr:row>71</xdr:row>
      <xdr:rowOff>38100</xdr:rowOff>
    </xdr:from>
    <xdr:to>
      <xdr:col>1</xdr:col>
      <xdr:colOff>831917</xdr:colOff>
      <xdr:row>71</xdr:row>
      <xdr:rowOff>866100</xdr:rowOff>
    </xdr:to>
    <xdr:pic>
      <xdr:nvPicPr>
        <xdr:cNvPr id="37" name="Kép 36" descr="Blackwire C5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57" y="43834050"/>
          <a:ext cx="49266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339257</xdr:colOff>
      <xdr:row>72</xdr:row>
      <xdr:rowOff>38100</xdr:rowOff>
    </xdr:from>
    <xdr:to>
      <xdr:col>1</xdr:col>
      <xdr:colOff>831917</xdr:colOff>
      <xdr:row>72</xdr:row>
      <xdr:rowOff>866100</xdr:rowOff>
    </xdr:to>
    <xdr:pic>
      <xdr:nvPicPr>
        <xdr:cNvPr id="38" name="Kép 37" descr="Blackwire C5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57" y="44729400"/>
          <a:ext cx="49266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73</xdr:row>
      <xdr:rowOff>76200</xdr:rowOff>
    </xdr:from>
    <xdr:to>
      <xdr:col>1</xdr:col>
      <xdr:colOff>903617</xdr:colOff>
      <xdr:row>73</xdr:row>
      <xdr:rowOff>819150</xdr:rowOff>
    </xdr:to>
    <xdr:pic>
      <xdr:nvPicPr>
        <xdr:cNvPr id="39" name="Kép 38" descr="Blackwire C61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1" y="57302400"/>
          <a:ext cx="779791" cy="742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302537</xdr:colOff>
      <xdr:row>79</xdr:row>
      <xdr:rowOff>38100</xdr:rowOff>
    </xdr:from>
    <xdr:to>
      <xdr:col>1</xdr:col>
      <xdr:colOff>865577</xdr:colOff>
      <xdr:row>79</xdr:row>
      <xdr:rowOff>866100</xdr:rowOff>
    </xdr:to>
    <xdr:pic>
      <xdr:nvPicPr>
        <xdr:cNvPr id="41" name="Kép 40" descr="Blackwire 71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0837" y="47415450"/>
          <a:ext cx="56304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255930</xdr:colOff>
      <xdr:row>80</xdr:row>
      <xdr:rowOff>38100</xdr:rowOff>
    </xdr:from>
    <xdr:to>
      <xdr:col>1</xdr:col>
      <xdr:colOff>802410</xdr:colOff>
      <xdr:row>80</xdr:row>
      <xdr:rowOff>866100</xdr:rowOff>
    </xdr:to>
    <xdr:pic>
      <xdr:nvPicPr>
        <xdr:cNvPr id="42" name="Kép 41" descr="Blackwire 7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230" y="48310800"/>
          <a:ext cx="54648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147150</xdr:colOff>
      <xdr:row>87</xdr:row>
      <xdr:rowOff>38100</xdr:rowOff>
    </xdr:from>
    <xdr:to>
      <xdr:col>1</xdr:col>
      <xdr:colOff>975150</xdr:colOff>
      <xdr:row>87</xdr:row>
      <xdr:rowOff>866100</xdr:rowOff>
    </xdr:to>
    <xdr:pic>
      <xdr:nvPicPr>
        <xdr:cNvPr id="45" name="Kép 44" descr="D:\Web\Web sajat szerk\images\savi_440_k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50" y="50996850"/>
          <a:ext cx="8280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211065</xdr:colOff>
      <xdr:row>92</xdr:row>
      <xdr:rowOff>38100</xdr:rowOff>
    </xdr:from>
    <xdr:to>
      <xdr:col>1</xdr:col>
      <xdr:colOff>898305</xdr:colOff>
      <xdr:row>92</xdr:row>
      <xdr:rowOff>866100</xdr:rowOff>
    </xdr:to>
    <xdr:pic>
      <xdr:nvPicPr>
        <xdr:cNvPr id="46" name="Kép 45" descr="D:\Web\Web sajat szerk\images\W740_k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9365" y="51892200"/>
          <a:ext cx="68724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327705</xdr:colOff>
      <xdr:row>93</xdr:row>
      <xdr:rowOff>38100</xdr:rowOff>
    </xdr:from>
    <xdr:to>
      <xdr:col>1</xdr:col>
      <xdr:colOff>791385</xdr:colOff>
      <xdr:row>93</xdr:row>
      <xdr:rowOff>866100</xdr:rowOff>
    </xdr:to>
    <xdr:pic>
      <xdr:nvPicPr>
        <xdr:cNvPr id="47" name="Kép 46" descr="Calisto 240M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005" y="53682900"/>
          <a:ext cx="46368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96</xdr:row>
      <xdr:rowOff>57150</xdr:rowOff>
    </xdr:from>
    <xdr:to>
      <xdr:col>1</xdr:col>
      <xdr:colOff>1036575</xdr:colOff>
      <xdr:row>96</xdr:row>
      <xdr:rowOff>823230</xdr:rowOff>
    </xdr:to>
    <xdr:pic>
      <xdr:nvPicPr>
        <xdr:cNvPr id="48" name="Kép 47" descr="Calisto 82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54597300"/>
          <a:ext cx="1008000" cy="7660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</xdr:colOff>
      <xdr:row>97</xdr:row>
      <xdr:rowOff>66675</xdr:rowOff>
    </xdr:from>
    <xdr:to>
      <xdr:col>1</xdr:col>
      <xdr:colOff>1031812</xdr:colOff>
      <xdr:row>97</xdr:row>
      <xdr:rowOff>832755</xdr:rowOff>
    </xdr:to>
    <xdr:pic>
      <xdr:nvPicPr>
        <xdr:cNvPr id="50" name="Kép 49" descr="Calisto 82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112" y="56397525"/>
          <a:ext cx="1008000" cy="7660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104776</xdr:colOff>
      <xdr:row>99</xdr:row>
      <xdr:rowOff>38100</xdr:rowOff>
    </xdr:from>
    <xdr:to>
      <xdr:col>1</xdr:col>
      <xdr:colOff>1008706</xdr:colOff>
      <xdr:row>99</xdr:row>
      <xdr:rowOff>866100</xdr:rowOff>
    </xdr:to>
    <xdr:pic>
      <xdr:nvPicPr>
        <xdr:cNvPr id="53" name="Kép 52" descr="Calisto 6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6" y="59055000"/>
          <a:ext cx="90393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213429</xdr:colOff>
      <xdr:row>16</xdr:row>
      <xdr:rowOff>114300</xdr:rowOff>
    </xdr:from>
    <xdr:to>
      <xdr:col>1</xdr:col>
      <xdr:colOff>742950</xdr:colOff>
      <xdr:row>16</xdr:row>
      <xdr:rowOff>799025</xdr:rowOff>
    </xdr:to>
    <xdr:pic>
      <xdr:nvPicPr>
        <xdr:cNvPr id="54" name="Kép 53" descr="D:\Web\Web sajat szerk\images\HW261N_k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204" y="11620500"/>
          <a:ext cx="529521" cy="684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217419</xdr:colOff>
      <xdr:row>17</xdr:row>
      <xdr:rowOff>76200</xdr:rowOff>
    </xdr:from>
    <xdr:to>
      <xdr:col>1</xdr:col>
      <xdr:colOff>766059</xdr:colOff>
      <xdr:row>17</xdr:row>
      <xdr:rowOff>838200</xdr:rowOff>
    </xdr:to>
    <xdr:pic>
      <xdr:nvPicPr>
        <xdr:cNvPr id="55" name="Kép 54" descr="D:\Web\Web sajat szerk\images\HW291N_k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94" y="12477750"/>
          <a:ext cx="548640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18</xdr:row>
      <xdr:rowOff>76200</xdr:rowOff>
    </xdr:from>
    <xdr:to>
      <xdr:col>1</xdr:col>
      <xdr:colOff>775399</xdr:colOff>
      <xdr:row>18</xdr:row>
      <xdr:rowOff>828675</xdr:rowOff>
    </xdr:to>
    <xdr:pic>
      <xdr:nvPicPr>
        <xdr:cNvPr id="56" name="Kép 55" descr="D:\Web\Web sajat szerk\images\HW301N_k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373100"/>
          <a:ext cx="546799" cy="752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20</xdr:row>
      <xdr:rowOff>104775</xdr:rowOff>
    </xdr:from>
    <xdr:to>
      <xdr:col>1</xdr:col>
      <xdr:colOff>802054</xdr:colOff>
      <xdr:row>20</xdr:row>
      <xdr:rowOff>838200</xdr:rowOff>
    </xdr:to>
    <xdr:pic>
      <xdr:nvPicPr>
        <xdr:cNvPr id="57" name="Kép 56" descr="D:\Web\Web sajat szerk\images\spiralkabel_k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4487525"/>
          <a:ext cx="582979" cy="733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52</xdr:row>
      <xdr:rowOff>38100</xdr:rowOff>
    </xdr:from>
    <xdr:to>
      <xdr:col>1</xdr:col>
      <xdr:colOff>887265</xdr:colOff>
      <xdr:row>52</xdr:row>
      <xdr:rowOff>866100</xdr:rowOff>
    </xdr:to>
    <xdr:pic>
      <xdr:nvPicPr>
        <xdr:cNvPr id="58" name="Kép 57" descr="D:\Web\Web sajat szerk\images\W740_k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30022800"/>
          <a:ext cx="68724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152401</xdr:colOff>
      <xdr:row>62</xdr:row>
      <xdr:rowOff>38100</xdr:rowOff>
    </xdr:from>
    <xdr:to>
      <xdr:col>1</xdr:col>
      <xdr:colOff>973074</xdr:colOff>
      <xdr:row>62</xdr:row>
      <xdr:rowOff>866100</xdr:rowOff>
    </xdr:to>
    <xdr:pic>
      <xdr:nvPicPr>
        <xdr:cNvPr id="59" name="Kép 58" descr="D:\Web\Web sajat szerk\images\m175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40062150"/>
          <a:ext cx="820673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45</xdr:row>
      <xdr:rowOff>38100</xdr:rowOff>
    </xdr:from>
    <xdr:to>
      <xdr:col>1</xdr:col>
      <xdr:colOff>970875</xdr:colOff>
      <xdr:row>45</xdr:row>
      <xdr:rowOff>866100</xdr:rowOff>
    </xdr:to>
    <xdr:pic>
      <xdr:nvPicPr>
        <xdr:cNvPr id="62" name="Kép 61" descr="D:\Web\Web sajat szerk\images\CS540_k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25546050"/>
          <a:ext cx="8280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</xdr:colOff>
      <xdr:row>97</xdr:row>
      <xdr:rowOff>66675</xdr:rowOff>
    </xdr:from>
    <xdr:to>
      <xdr:col>1</xdr:col>
      <xdr:colOff>1031812</xdr:colOff>
      <xdr:row>97</xdr:row>
      <xdr:rowOff>832755</xdr:rowOff>
    </xdr:to>
    <xdr:pic>
      <xdr:nvPicPr>
        <xdr:cNvPr id="65" name="Kép 64" descr="Calisto 82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112" y="56397525"/>
          <a:ext cx="1008000" cy="7660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104776</xdr:colOff>
      <xdr:row>99</xdr:row>
      <xdr:rowOff>38100</xdr:rowOff>
    </xdr:from>
    <xdr:to>
      <xdr:col>1</xdr:col>
      <xdr:colOff>1008706</xdr:colOff>
      <xdr:row>99</xdr:row>
      <xdr:rowOff>866100</xdr:rowOff>
    </xdr:to>
    <xdr:pic>
      <xdr:nvPicPr>
        <xdr:cNvPr id="68" name="Kép 67" descr="Calisto 6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6" y="59055000"/>
          <a:ext cx="90393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25</xdr:row>
      <xdr:rowOff>190500</xdr:rowOff>
    </xdr:from>
    <xdr:to>
      <xdr:col>1</xdr:col>
      <xdr:colOff>990600</xdr:colOff>
      <xdr:row>25</xdr:row>
      <xdr:rowOff>758911</xdr:rowOff>
    </xdr:to>
    <xdr:pic>
      <xdr:nvPicPr>
        <xdr:cNvPr id="69" name="Kép 68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752600" y="15468600"/>
          <a:ext cx="876300" cy="5684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95251</xdr:colOff>
      <xdr:row>39</xdr:row>
      <xdr:rowOff>76200</xdr:rowOff>
    </xdr:from>
    <xdr:to>
      <xdr:col>1</xdr:col>
      <xdr:colOff>876301</xdr:colOff>
      <xdr:row>39</xdr:row>
      <xdr:rowOff>850149</xdr:rowOff>
    </xdr:to>
    <xdr:pic>
      <xdr:nvPicPr>
        <xdr:cNvPr id="71" name="Kép 7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733551" y="23793450"/>
          <a:ext cx="781050" cy="773949"/>
        </a:xfrm>
        <a:prstGeom prst="rect">
          <a:avLst/>
        </a:prstGeom>
        <a:noFill/>
      </xdr:spPr>
    </xdr:pic>
    <xdr:clientData/>
  </xdr:twoCellAnchor>
  <xdr:twoCellAnchor>
    <xdr:from>
      <xdr:col>1</xdr:col>
      <xdr:colOff>114300</xdr:colOff>
      <xdr:row>55</xdr:row>
      <xdr:rowOff>219075</xdr:rowOff>
    </xdr:from>
    <xdr:to>
      <xdr:col>1</xdr:col>
      <xdr:colOff>942975</xdr:colOff>
      <xdr:row>55</xdr:row>
      <xdr:rowOff>800100</xdr:rowOff>
    </xdr:to>
    <xdr:pic>
      <xdr:nvPicPr>
        <xdr:cNvPr id="74" name="Kép 2" descr="https://plantronet.com/document/accessories/med/38734-11_EHS_Cables_APV-63_Med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3706475"/>
          <a:ext cx="828675" cy="581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41</xdr:row>
      <xdr:rowOff>104775</xdr:rowOff>
    </xdr:from>
    <xdr:to>
      <xdr:col>1</xdr:col>
      <xdr:colOff>838200</xdr:colOff>
      <xdr:row>41</xdr:row>
      <xdr:rowOff>819150</xdr:rowOff>
    </xdr:to>
    <xdr:pic>
      <xdr:nvPicPr>
        <xdr:cNvPr id="73" name="Kép 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30089475"/>
          <a:ext cx="657225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42</xdr:row>
      <xdr:rowOff>38100</xdr:rowOff>
    </xdr:from>
    <xdr:to>
      <xdr:col>1</xdr:col>
      <xdr:colOff>908420</xdr:colOff>
      <xdr:row>42</xdr:row>
      <xdr:rowOff>866100</xdr:rowOff>
    </xdr:to>
    <xdr:pic>
      <xdr:nvPicPr>
        <xdr:cNvPr id="63" name="Kép 6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26441400"/>
          <a:ext cx="717919" cy="82800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43</xdr:row>
      <xdr:rowOff>38100</xdr:rowOff>
    </xdr:from>
    <xdr:to>
      <xdr:col>1</xdr:col>
      <xdr:colOff>908420</xdr:colOff>
      <xdr:row>43</xdr:row>
      <xdr:rowOff>866100</xdr:rowOff>
    </xdr:to>
    <xdr:pic>
      <xdr:nvPicPr>
        <xdr:cNvPr id="76" name="Kép 7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26441400"/>
          <a:ext cx="717919" cy="8280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40</xdr:row>
      <xdr:rowOff>38100</xdr:rowOff>
    </xdr:from>
    <xdr:to>
      <xdr:col>1</xdr:col>
      <xdr:colOff>800100</xdr:colOff>
      <xdr:row>40</xdr:row>
      <xdr:rowOff>847725</xdr:rowOff>
    </xdr:to>
    <xdr:pic>
      <xdr:nvPicPr>
        <xdr:cNvPr id="79" name="Kép 81" descr="https://plantronet.com/document/collateral/med/PS_Savi_420_Dongle_Med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546050"/>
          <a:ext cx="733425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95251</xdr:colOff>
      <xdr:row>88</xdr:row>
      <xdr:rowOff>76200</xdr:rowOff>
    </xdr:from>
    <xdr:to>
      <xdr:col>1</xdr:col>
      <xdr:colOff>876301</xdr:colOff>
      <xdr:row>88</xdr:row>
      <xdr:rowOff>850149</xdr:rowOff>
    </xdr:to>
    <xdr:pic>
      <xdr:nvPicPr>
        <xdr:cNvPr id="82" name="Kép 8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733551" y="24688800"/>
          <a:ext cx="781050" cy="773949"/>
        </a:xfrm>
        <a:prstGeom prst="rect">
          <a:avLst/>
        </a:prstGeom>
        <a:noFill/>
      </xdr:spPr>
    </xdr:pic>
    <xdr:clientData/>
  </xdr:twoCellAnchor>
  <xdr:twoCellAnchor>
    <xdr:from>
      <xdr:col>1</xdr:col>
      <xdr:colOff>66675</xdr:colOff>
      <xdr:row>89</xdr:row>
      <xdr:rowOff>38100</xdr:rowOff>
    </xdr:from>
    <xdr:to>
      <xdr:col>1</xdr:col>
      <xdr:colOff>800100</xdr:colOff>
      <xdr:row>89</xdr:row>
      <xdr:rowOff>847725</xdr:rowOff>
    </xdr:to>
    <xdr:pic>
      <xdr:nvPicPr>
        <xdr:cNvPr id="83" name="Kép 81" descr="https://plantronet.com/document/collateral/med/PS_Savi_420_Dongle_Med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546050"/>
          <a:ext cx="733425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26</xdr:row>
      <xdr:rowOff>38100</xdr:rowOff>
    </xdr:from>
    <xdr:to>
      <xdr:col>1</xdr:col>
      <xdr:colOff>978450</xdr:colOff>
      <xdr:row>26</xdr:row>
      <xdr:rowOff>866100</xdr:rowOff>
    </xdr:to>
    <xdr:pic>
      <xdr:nvPicPr>
        <xdr:cNvPr id="78" name="Kép 7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7106900"/>
          <a:ext cx="883200" cy="82800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94</xdr:row>
      <xdr:rowOff>114300</xdr:rowOff>
    </xdr:from>
    <xdr:to>
      <xdr:col>1</xdr:col>
      <xdr:colOff>920623</xdr:colOff>
      <xdr:row>94</xdr:row>
      <xdr:rowOff>752475</xdr:rowOff>
    </xdr:to>
    <xdr:pic>
      <xdr:nvPicPr>
        <xdr:cNvPr id="81" name="Kép 80" descr="http://www.headset.hu/images/MDA200_k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2712600"/>
          <a:ext cx="825373" cy="638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315497</xdr:colOff>
      <xdr:row>68</xdr:row>
      <xdr:rowOff>38100</xdr:rowOff>
    </xdr:from>
    <xdr:to>
      <xdr:col>1</xdr:col>
      <xdr:colOff>853697</xdr:colOff>
      <xdr:row>68</xdr:row>
      <xdr:rowOff>866100</xdr:rowOff>
    </xdr:to>
    <xdr:pic>
      <xdr:nvPicPr>
        <xdr:cNvPr id="77" name="Kép 76" descr="Blackwire C31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797" y="46520100"/>
          <a:ext cx="5382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326297</xdr:colOff>
      <xdr:row>69</xdr:row>
      <xdr:rowOff>38100</xdr:rowOff>
    </xdr:from>
    <xdr:to>
      <xdr:col>1</xdr:col>
      <xdr:colOff>843797</xdr:colOff>
      <xdr:row>69</xdr:row>
      <xdr:rowOff>866100</xdr:rowOff>
    </xdr:to>
    <xdr:pic>
      <xdr:nvPicPr>
        <xdr:cNvPr id="80" name="Kép 79" descr="Blackwire C32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597" y="47415450"/>
          <a:ext cx="5175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95</xdr:row>
      <xdr:rowOff>95250</xdr:rowOff>
    </xdr:from>
    <xdr:to>
      <xdr:col>1</xdr:col>
      <xdr:colOff>1009649</xdr:colOff>
      <xdr:row>95</xdr:row>
      <xdr:rowOff>885135</xdr:rowOff>
    </xdr:to>
    <xdr:pic>
      <xdr:nvPicPr>
        <xdr:cNvPr id="89" name="Kép 8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63588900"/>
          <a:ext cx="857249" cy="7898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114302</xdr:colOff>
      <xdr:row>11</xdr:row>
      <xdr:rowOff>120738</xdr:rowOff>
    </xdr:from>
    <xdr:to>
      <xdr:col>1</xdr:col>
      <xdr:colOff>857250</xdr:colOff>
      <xdr:row>11</xdr:row>
      <xdr:rowOff>754382</xdr:rowOff>
    </xdr:to>
    <xdr:pic>
      <xdr:nvPicPr>
        <xdr:cNvPr id="86" name="Kép 85" descr="https://www.plantro.net/images/logos/product_1672-thumb-w-469-h-400-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7" y="7150188"/>
          <a:ext cx="742948" cy="6336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95251</xdr:colOff>
      <xdr:row>12</xdr:row>
      <xdr:rowOff>97545</xdr:rowOff>
    </xdr:from>
    <xdr:to>
      <xdr:col>1</xdr:col>
      <xdr:colOff>952501</xdr:colOff>
      <xdr:row>12</xdr:row>
      <xdr:rowOff>828675</xdr:rowOff>
    </xdr:to>
    <xdr:pic>
      <xdr:nvPicPr>
        <xdr:cNvPr id="87" name="Kép 86" descr="https://www.plantro.net/images/logos/product_1673-thumb-w-469-h-400-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6" y="8022345"/>
          <a:ext cx="857250" cy="7311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74</xdr:row>
      <xdr:rowOff>104775</xdr:rowOff>
    </xdr:from>
    <xdr:to>
      <xdr:col>1</xdr:col>
      <xdr:colOff>876300</xdr:colOff>
      <xdr:row>74</xdr:row>
      <xdr:rowOff>809625</xdr:rowOff>
    </xdr:to>
    <xdr:pic>
      <xdr:nvPicPr>
        <xdr:cNvPr id="85" name="Kép 3" descr="Plantronics"/>
        <xdr:cNvPicPr>
          <a:picLocks noChangeAspect="1" noChangeArrowheads="1"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54644925"/>
          <a:ext cx="647700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70</xdr:row>
      <xdr:rowOff>114300</xdr:rowOff>
    </xdr:from>
    <xdr:to>
      <xdr:col>1</xdr:col>
      <xdr:colOff>1028700</xdr:colOff>
      <xdr:row>70</xdr:row>
      <xdr:rowOff>809625</xdr:rowOff>
    </xdr:to>
    <xdr:pic>
      <xdr:nvPicPr>
        <xdr:cNvPr id="88" name="Kép 87" descr="http://www.headset.hu/images/Blackwire435_kk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1968400"/>
          <a:ext cx="952500" cy="695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81</xdr:row>
      <xdr:rowOff>19050</xdr:rowOff>
    </xdr:from>
    <xdr:to>
      <xdr:col>1</xdr:col>
      <xdr:colOff>736980</xdr:colOff>
      <xdr:row>81</xdr:row>
      <xdr:rowOff>847050</xdr:rowOff>
    </xdr:to>
    <xdr:pic>
      <xdr:nvPicPr>
        <xdr:cNvPr id="90" name="Kép 89" descr="Blackwire 7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8140600"/>
          <a:ext cx="54648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46</xdr:row>
      <xdr:rowOff>38100</xdr:rowOff>
    </xdr:from>
    <xdr:to>
      <xdr:col>1</xdr:col>
      <xdr:colOff>906720</xdr:colOff>
      <xdr:row>46</xdr:row>
      <xdr:rowOff>866100</xdr:rowOff>
    </xdr:to>
    <xdr:pic>
      <xdr:nvPicPr>
        <xdr:cNvPr id="91" name="Kép 90" descr="D:\Web\Web sajat szerk\images\CS510_k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1662350"/>
          <a:ext cx="71622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181860</xdr:colOff>
      <xdr:row>47</xdr:row>
      <xdr:rowOff>38100</xdr:rowOff>
    </xdr:from>
    <xdr:to>
      <xdr:col>1</xdr:col>
      <xdr:colOff>914640</xdr:colOff>
      <xdr:row>47</xdr:row>
      <xdr:rowOff>866100</xdr:rowOff>
    </xdr:to>
    <xdr:pic>
      <xdr:nvPicPr>
        <xdr:cNvPr id="92" name="Kép 91" descr="D:\Web\Web sajat szerk\images\CS520_k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35" y="42557700"/>
          <a:ext cx="73278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57151</xdr:colOff>
      <xdr:row>98</xdr:row>
      <xdr:rowOff>85725</xdr:rowOff>
    </xdr:from>
    <xdr:to>
      <xdr:col>1</xdr:col>
      <xdr:colOff>933451</xdr:colOff>
      <xdr:row>98</xdr:row>
      <xdr:rowOff>790575</xdr:rowOff>
    </xdr:to>
    <xdr:pic>
      <xdr:nvPicPr>
        <xdr:cNvPr id="99" name="Kép 98" descr="Plantronics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6" y="68951475"/>
          <a:ext cx="87630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108616</xdr:colOff>
      <xdr:row>82</xdr:row>
      <xdr:rowOff>38100</xdr:rowOff>
    </xdr:from>
    <xdr:to>
      <xdr:col>1</xdr:col>
      <xdr:colOff>1010475</xdr:colOff>
      <xdr:row>82</xdr:row>
      <xdr:rowOff>866100</xdr:rowOff>
    </xdr:to>
    <xdr:pic>
      <xdr:nvPicPr>
        <xdr:cNvPr id="93" name="Kép 92" descr="Voyager Legend UC (B235)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396" y="59695080"/>
          <a:ext cx="901859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106680</xdr:colOff>
      <xdr:row>84</xdr:row>
      <xdr:rowOff>60960</xdr:rowOff>
    </xdr:from>
    <xdr:to>
      <xdr:col>1</xdr:col>
      <xdr:colOff>1021499</xdr:colOff>
      <xdr:row>84</xdr:row>
      <xdr:rowOff>762000</xdr:rowOff>
    </xdr:to>
    <xdr:pic>
      <xdr:nvPicPr>
        <xdr:cNvPr id="94" name="Kép 93" descr="Voyager Edge UC (B255M)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59717940"/>
          <a:ext cx="914819" cy="7010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5</xdr:row>
      <xdr:rowOff>0</xdr:rowOff>
    </xdr:from>
    <xdr:to>
      <xdr:col>3</xdr:col>
      <xdr:colOff>296230</xdr:colOff>
      <xdr:row>5</xdr:row>
      <xdr:rowOff>288000</xdr:rowOff>
    </xdr:to>
    <xdr:pic>
      <xdr:nvPicPr>
        <xdr:cNvPr id="96" name="Kép 95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1647825"/>
          <a:ext cx="296229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6</xdr:row>
      <xdr:rowOff>0</xdr:rowOff>
    </xdr:from>
    <xdr:to>
      <xdr:col>3</xdr:col>
      <xdr:colOff>296229</xdr:colOff>
      <xdr:row>6</xdr:row>
      <xdr:rowOff>288000</xdr:rowOff>
    </xdr:to>
    <xdr:pic>
      <xdr:nvPicPr>
        <xdr:cNvPr id="97" name="Kép 96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25527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11</xdr:row>
      <xdr:rowOff>0</xdr:rowOff>
    </xdr:from>
    <xdr:to>
      <xdr:col>3</xdr:col>
      <xdr:colOff>296229</xdr:colOff>
      <xdr:row>11</xdr:row>
      <xdr:rowOff>288000</xdr:rowOff>
    </xdr:to>
    <xdr:pic>
      <xdr:nvPicPr>
        <xdr:cNvPr id="98" name="Kép 97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344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12</xdr:row>
      <xdr:rowOff>0</xdr:rowOff>
    </xdr:from>
    <xdr:to>
      <xdr:col>3</xdr:col>
      <xdr:colOff>296229</xdr:colOff>
      <xdr:row>12</xdr:row>
      <xdr:rowOff>288000</xdr:rowOff>
    </xdr:to>
    <xdr:pic>
      <xdr:nvPicPr>
        <xdr:cNvPr id="100" name="Kép 9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4343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296228</xdr:colOff>
      <xdr:row>13</xdr:row>
      <xdr:rowOff>288000</xdr:rowOff>
    </xdr:to>
    <xdr:pic>
      <xdr:nvPicPr>
        <xdr:cNvPr id="104" name="Kép 103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7924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296228</xdr:colOff>
      <xdr:row>14</xdr:row>
      <xdr:rowOff>288000</xdr:rowOff>
    </xdr:to>
    <xdr:pic>
      <xdr:nvPicPr>
        <xdr:cNvPr id="105" name="Kép 104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8820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296228</xdr:colOff>
      <xdr:row>15</xdr:row>
      <xdr:rowOff>288000</xdr:rowOff>
    </xdr:to>
    <xdr:pic>
      <xdr:nvPicPr>
        <xdr:cNvPr id="106" name="Kép 105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9715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296228</xdr:colOff>
      <xdr:row>16</xdr:row>
      <xdr:rowOff>288000</xdr:rowOff>
    </xdr:to>
    <xdr:pic>
      <xdr:nvPicPr>
        <xdr:cNvPr id="107" name="Kép 106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0610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296228</xdr:colOff>
      <xdr:row>17</xdr:row>
      <xdr:rowOff>288000</xdr:rowOff>
    </xdr:to>
    <xdr:pic>
      <xdr:nvPicPr>
        <xdr:cNvPr id="108" name="Kép 107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15062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296228</xdr:colOff>
      <xdr:row>18</xdr:row>
      <xdr:rowOff>288000</xdr:rowOff>
    </xdr:to>
    <xdr:pic>
      <xdr:nvPicPr>
        <xdr:cNvPr id="109" name="Kép 108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24015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296228</xdr:colOff>
      <xdr:row>20</xdr:row>
      <xdr:rowOff>288000</xdr:rowOff>
    </xdr:to>
    <xdr:pic>
      <xdr:nvPicPr>
        <xdr:cNvPr id="110" name="Kép 10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3487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296228</xdr:colOff>
      <xdr:row>21</xdr:row>
      <xdr:rowOff>288000</xdr:rowOff>
    </xdr:to>
    <xdr:pic>
      <xdr:nvPicPr>
        <xdr:cNvPr id="111" name="Kép 110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4382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296228</xdr:colOff>
      <xdr:row>24</xdr:row>
      <xdr:rowOff>288000</xdr:rowOff>
    </xdr:to>
    <xdr:pic>
      <xdr:nvPicPr>
        <xdr:cNvPr id="114" name="Kép 113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068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3</xdr:col>
      <xdr:colOff>296228</xdr:colOff>
      <xdr:row>25</xdr:row>
      <xdr:rowOff>288000</xdr:rowOff>
    </xdr:to>
    <xdr:pic>
      <xdr:nvPicPr>
        <xdr:cNvPr id="115" name="Kép 114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964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26</xdr:row>
      <xdr:rowOff>0</xdr:rowOff>
    </xdr:from>
    <xdr:to>
      <xdr:col>3</xdr:col>
      <xdr:colOff>296229</xdr:colOff>
      <xdr:row>26</xdr:row>
      <xdr:rowOff>288000</xdr:rowOff>
    </xdr:to>
    <xdr:pic>
      <xdr:nvPicPr>
        <xdr:cNvPr id="116" name="Kép 115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18859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3</xdr:col>
      <xdr:colOff>296228</xdr:colOff>
      <xdr:row>30</xdr:row>
      <xdr:rowOff>288000</xdr:rowOff>
    </xdr:to>
    <xdr:pic>
      <xdr:nvPicPr>
        <xdr:cNvPr id="117" name="Kép 116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1736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3</xdr:col>
      <xdr:colOff>296228</xdr:colOff>
      <xdr:row>33</xdr:row>
      <xdr:rowOff>288000</xdr:rowOff>
    </xdr:to>
    <xdr:pic>
      <xdr:nvPicPr>
        <xdr:cNvPr id="118" name="Kép 117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2631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3</xdr:col>
      <xdr:colOff>296228</xdr:colOff>
      <xdr:row>34</xdr:row>
      <xdr:rowOff>288000</xdr:rowOff>
    </xdr:to>
    <xdr:pic>
      <xdr:nvPicPr>
        <xdr:cNvPr id="119" name="Kép 118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3526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3</xdr:col>
      <xdr:colOff>296228</xdr:colOff>
      <xdr:row>35</xdr:row>
      <xdr:rowOff>288000</xdr:rowOff>
    </xdr:to>
    <xdr:pic>
      <xdr:nvPicPr>
        <xdr:cNvPr id="120" name="Kép 119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44221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3</xdr:col>
      <xdr:colOff>296228</xdr:colOff>
      <xdr:row>36</xdr:row>
      <xdr:rowOff>288000</xdr:rowOff>
    </xdr:to>
    <xdr:pic>
      <xdr:nvPicPr>
        <xdr:cNvPr id="123" name="Kép 122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5317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36</xdr:row>
      <xdr:rowOff>0</xdr:rowOff>
    </xdr:from>
    <xdr:to>
      <xdr:col>3</xdr:col>
      <xdr:colOff>601028</xdr:colOff>
      <xdr:row>36</xdr:row>
      <xdr:rowOff>288000</xdr:rowOff>
    </xdr:to>
    <xdr:pic>
      <xdr:nvPicPr>
        <xdr:cNvPr id="124" name="Kép 123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25317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296228</xdr:colOff>
      <xdr:row>38</xdr:row>
      <xdr:rowOff>288000</xdr:rowOff>
    </xdr:to>
    <xdr:pic>
      <xdr:nvPicPr>
        <xdr:cNvPr id="125" name="Kép 12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64033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296228</xdr:colOff>
      <xdr:row>39</xdr:row>
      <xdr:rowOff>288000</xdr:rowOff>
    </xdr:to>
    <xdr:pic>
      <xdr:nvPicPr>
        <xdr:cNvPr id="126" name="Kép 125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72986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3</xdr:col>
      <xdr:colOff>296228</xdr:colOff>
      <xdr:row>40</xdr:row>
      <xdr:rowOff>288000</xdr:rowOff>
    </xdr:to>
    <xdr:pic>
      <xdr:nvPicPr>
        <xdr:cNvPr id="127" name="Kép 126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81940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42</xdr:row>
      <xdr:rowOff>0</xdr:rowOff>
    </xdr:from>
    <xdr:to>
      <xdr:col>3</xdr:col>
      <xdr:colOff>601028</xdr:colOff>
      <xdr:row>42</xdr:row>
      <xdr:rowOff>288000</xdr:rowOff>
    </xdr:to>
    <xdr:pic>
      <xdr:nvPicPr>
        <xdr:cNvPr id="130" name="Kép 129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299847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296228</xdr:colOff>
      <xdr:row>42</xdr:row>
      <xdr:rowOff>288000</xdr:rowOff>
    </xdr:to>
    <xdr:pic>
      <xdr:nvPicPr>
        <xdr:cNvPr id="131" name="Kép 130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99847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43</xdr:row>
      <xdr:rowOff>0</xdr:rowOff>
    </xdr:from>
    <xdr:to>
      <xdr:col>3</xdr:col>
      <xdr:colOff>601028</xdr:colOff>
      <xdr:row>43</xdr:row>
      <xdr:rowOff>288000</xdr:rowOff>
    </xdr:to>
    <xdr:pic>
      <xdr:nvPicPr>
        <xdr:cNvPr id="132" name="Kép 131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80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3</xdr:col>
      <xdr:colOff>296228</xdr:colOff>
      <xdr:row>43</xdr:row>
      <xdr:rowOff>288000</xdr:rowOff>
    </xdr:to>
    <xdr:pic>
      <xdr:nvPicPr>
        <xdr:cNvPr id="133" name="Kép 132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0880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3</xdr:col>
      <xdr:colOff>296228</xdr:colOff>
      <xdr:row>41</xdr:row>
      <xdr:rowOff>288000</xdr:rowOff>
    </xdr:to>
    <xdr:pic>
      <xdr:nvPicPr>
        <xdr:cNvPr id="134" name="Kép 133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90893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3</xdr:col>
      <xdr:colOff>296228</xdr:colOff>
      <xdr:row>44</xdr:row>
      <xdr:rowOff>288000</xdr:rowOff>
    </xdr:to>
    <xdr:pic>
      <xdr:nvPicPr>
        <xdr:cNvPr id="135" name="Kép 134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1775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3</xdr:col>
      <xdr:colOff>296228</xdr:colOff>
      <xdr:row>45</xdr:row>
      <xdr:rowOff>288000</xdr:rowOff>
    </xdr:to>
    <xdr:pic>
      <xdr:nvPicPr>
        <xdr:cNvPr id="136" name="Kép 135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2670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3</xdr:col>
      <xdr:colOff>296228</xdr:colOff>
      <xdr:row>46</xdr:row>
      <xdr:rowOff>288000</xdr:rowOff>
    </xdr:to>
    <xdr:pic>
      <xdr:nvPicPr>
        <xdr:cNvPr id="137" name="Kép 136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35661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3</xdr:col>
      <xdr:colOff>296228</xdr:colOff>
      <xdr:row>47</xdr:row>
      <xdr:rowOff>288000</xdr:rowOff>
    </xdr:to>
    <xdr:pic>
      <xdr:nvPicPr>
        <xdr:cNvPr id="138" name="Kép 137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4461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48</xdr:row>
      <xdr:rowOff>0</xdr:rowOff>
    </xdr:from>
    <xdr:to>
      <xdr:col>3</xdr:col>
      <xdr:colOff>905828</xdr:colOff>
      <xdr:row>48</xdr:row>
      <xdr:rowOff>288000</xdr:rowOff>
    </xdr:to>
    <xdr:pic>
      <xdr:nvPicPr>
        <xdr:cNvPr id="139" name="Kép 138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5356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3</xdr:col>
      <xdr:colOff>296228</xdr:colOff>
      <xdr:row>48</xdr:row>
      <xdr:rowOff>288000</xdr:rowOff>
    </xdr:to>
    <xdr:pic>
      <xdr:nvPicPr>
        <xdr:cNvPr id="140" name="Kép 13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5356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48</xdr:row>
      <xdr:rowOff>0</xdr:rowOff>
    </xdr:from>
    <xdr:to>
      <xdr:col>3</xdr:col>
      <xdr:colOff>601028</xdr:colOff>
      <xdr:row>48</xdr:row>
      <xdr:rowOff>288000</xdr:rowOff>
    </xdr:to>
    <xdr:pic>
      <xdr:nvPicPr>
        <xdr:cNvPr id="141" name="Kép 140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5356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49</xdr:row>
      <xdr:rowOff>0</xdr:rowOff>
    </xdr:from>
    <xdr:to>
      <xdr:col>3</xdr:col>
      <xdr:colOff>905828</xdr:colOff>
      <xdr:row>49</xdr:row>
      <xdr:rowOff>288000</xdr:rowOff>
    </xdr:to>
    <xdr:pic>
      <xdr:nvPicPr>
        <xdr:cNvPr id="142" name="Kép 141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252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3</xdr:col>
      <xdr:colOff>296228</xdr:colOff>
      <xdr:row>49</xdr:row>
      <xdr:rowOff>288000</xdr:rowOff>
    </xdr:to>
    <xdr:pic>
      <xdr:nvPicPr>
        <xdr:cNvPr id="143" name="Kép 142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6252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49</xdr:row>
      <xdr:rowOff>0</xdr:rowOff>
    </xdr:from>
    <xdr:to>
      <xdr:col>3</xdr:col>
      <xdr:colOff>601028</xdr:colOff>
      <xdr:row>49</xdr:row>
      <xdr:rowOff>288000</xdr:rowOff>
    </xdr:to>
    <xdr:pic>
      <xdr:nvPicPr>
        <xdr:cNvPr id="144" name="Kép 143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6252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50</xdr:row>
      <xdr:rowOff>0</xdr:rowOff>
    </xdr:from>
    <xdr:to>
      <xdr:col>3</xdr:col>
      <xdr:colOff>905828</xdr:colOff>
      <xdr:row>50</xdr:row>
      <xdr:rowOff>288000</xdr:rowOff>
    </xdr:to>
    <xdr:pic>
      <xdr:nvPicPr>
        <xdr:cNvPr id="145" name="Kép 144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7147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296228</xdr:colOff>
      <xdr:row>50</xdr:row>
      <xdr:rowOff>288000</xdr:rowOff>
    </xdr:to>
    <xdr:pic>
      <xdr:nvPicPr>
        <xdr:cNvPr id="146" name="Kép 145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7147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50</xdr:row>
      <xdr:rowOff>0</xdr:rowOff>
    </xdr:from>
    <xdr:to>
      <xdr:col>3</xdr:col>
      <xdr:colOff>601028</xdr:colOff>
      <xdr:row>50</xdr:row>
      <xdr:rowOff>288000</xdr:rowOff>
    </xdr:to>
    <xdr:pic>
      <xdr:nvPicPr>
        <xdr:cNvPr id="147" name="Kép 146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7147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51</xdr:row>
      <xdr:rowOff>0</xdr:rowOff>
    </xdr:from>
    <xdr:to>
      <xdr:col>3</xdr:col>
      <xdr:colOff>905828</xdr:colOff>
      <xdr:row>51</xdr:row>
      <xdr:rowOff>288000</xdr:rowOff>
    </xdr:to>
    <xdr:pic>
      <xdr:nvPicPr>
        <xdr:cNvPr id="148" name="Kép 147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8042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296228</xdr:colOff>
      <xdr:row>51</xdr:row>
      <xdr:rowOff>288000</xdr:rowOff>
    </xdr:to>
    <xdr:pic>
      <xdr:nvPicPr>
        <xdr:cNvPr id="149" name="Kép 148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8042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51</xdr:row>
      <xdr:rowOff>0</xdr:rowOff>
    </xdr:from>
    <xdr:to>
      <xdr:col>3</xdr:col>
      <xdr:colOff>601028</xdr:colOff>
      <xdr:row>51</xdr:row>
      <xdr:rowOff>288000</xdr:rowOff>
    </xdr:to>
    <xdr:pic>
      <xdr:nvPicPr>
        <xdr:cNvPr id="150" name="Kép 149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8042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52</xdr:row>
      <xdr:rowOff>0</xdr:rowOff>
    </xdr:from>
    <xdr:to>
      <xdr:col>3</xdr:col>
      <xdr:colOff>905828</xdr:colOff>
      <xdr:row>52</xdr:row>
      <xdr:rowOff>288000</xdr:rowOff>
    </xdr:to>
    <xdr:pic>
      <xdr:nvPicPr>
        <xdr:cNvPr id="151" name="Kép 150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89382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3</xdr:col>
      <xdr:colOff>296228</xdr:colOff>
      <xdr:row>52</xdr:row>
      <xdr:rowOff>288000</xdr:rowOff>
    </xdr:to>
    <xdr:pic>
      <xdr:nvPicPr>
        <xdr:cNvPr id="152" name="Kép 151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89382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52</xdr:row>
      <xdr:rowOff>0</xdr:rowOff>
    </xdr:from>
    <xdr:to>
      <xdr:col>3</xdr:col>
      <xdr:colOff>601028</xdr:colOff>
      <xdr:row>52</xdr:row>
      <xdr:rowOff>288000</xdr:rowOff>
    </xdr:to>
    <xdr:pic>
      <xdr:nvPicPr>
        <xdr:cNvPr id="153" name="Kép 152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89382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53</xdr:row>
      <xdr:rowOff>0</xdr:rowOff>
    </xdr:from>
    <xdr:to>
      <xdr:col>3</xdr:col>
      <xdr:colOff>905828</xdr:colOff>
      <xdr:row>53</xdr:row>
      <xdr:rowOff>288000</xdr:rowOff>
    </xdr:to>
    <xdr:pic>
      <xdr:nvPicPr>
        <xdr:cNvPr id="154" name="Kép 153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98335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3</xdr:col>
      <xdr:colOff>296228</xdr:colOff>
      <xdr:row>53</xdr:row>
      <xdr:rowOff>288000</xdr:rowOff>
    </xdr:to>
    <xdr:pic>
      <xdr:nvPicPr>
        <xdr:cNvPr id="155" name="Kép 154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98335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53</xdr:row>
      <xdr:rowOff>0</xdr:rowOff>
    </xdr:from>
    <xdr:to>
      <xdr:col>3</xdr:col>
      <xdr:colOff>601028</xdr:colOff>
      <xdr:row>53</xdr:row>
      <xdr:rowOff>288000</xdr:rowOff>
    </xdr:to>
    <xdr:pic>
      <xdr:nvPicPr>
        <xdr:cNvPr id="156" name="Kép 155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98335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54</xdr:row>
      <xdr:rowOff>0</xdr:rowOff>
    </xdr:from>
    <xdr:to>
      <xdr:col>3</xdr:col>
      <xdr:colOff>296229</xdr:colOff>
      <xdr:row>54</xdr:row>
      <xdr:rowOff>288000</xdr:rowOff>
    </xdr:to>
    <xdr:pic>
      <xdr:nvPicPr>
        <xdr:cNvPr id="157" name="Kép 156" descr="DECT-GAP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40728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3</xdr:col>
      <xdr:colOff>296228</xdr:colOff>
      <xdr:row>59</xdr:row>
      <xdr:rowOff>288000</xdr:rowOff>
    </xdr:to>
    <xdr:pic>
      <xdr:nvPicPr>
        <xdr:cNvPr id="158" name="Kép 157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4500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3</xdr:col>
      <xdr:colOff>296228</xdr:colOff>
      <xdr:row>61</xdr:row>
      <xdr:rowOff>288000</xdr:rowOff>
    </xdr:to>
    <xdr:pic>
      <xdr:nvPicPr>
        <xdr:cNvPr id="159" name="Kép 158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6291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3</xdr:col>
      <xdr:colOff>296228</xdr:colOff>
      <xdr:row>62</xdr:row>
      <xdr:rowOff>288000</xdr:rowOff>
    </xdr:to>
    <xdr:pic>
      <xdr:nvPicPr>
        <xdr:cNvPr id="160" name="Kép 15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7186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3</xdr:col>
      <xdr:colOff>296228</xdr:colOff>
      <xdr:row>67</xdr:row>
      <xdr:rowOff>288000</xdr:rowOff>
    </xdr:to>
    <xdr:pic>
      <xdr:nvPicPr>
        <xdr:cNvPr id="162" name="Kép 161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916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3</xdr:col>
      <xdr:colOff>296228</xdr:colOff>
      <xdr:row>69</xdr:row>
      <xdr:rowOff>288000</xdr:rowOff>
    </xdr:to>
    <xdr:pic>
      <xdr:nvPicPr>
        <xdr:cNvPr id="164" name="Kép 163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0958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3</xdr:col>
      <xdr:colOff>296228</xdr:colOff>
      <xdr:row>70</xdr:row>
      <xdr:rowOff>288000</xdr:rowOff>
    </xdr:to>
    <xdr:pic>
      <xdr:nvPicPr>
        <xdr:cNvPr id="165" name="Kép 16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18541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3</xdr:col>
      <xdr:colOff>296228</xdr:colOff>
      <xdr:row>71</xdr:row>
      <xdr:rowOff>288000</xdr:rowOff>
    </xdr:to>
    <xdr:pic>
      <xdr:nvPicPr>
        <xdr:cNvPr id="166" name="Kép 165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2749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3</xdr:col>
      <xdr:colOff>296228</xdr:colOff>
      <xdr:row>72</xdr:row>
      <xdr:rowOff>288000</xdr:rowOff>
    </xdr:to>
    <xdr:pic>
      <xdr:nvPicPr>
        <xdr:cNvPr id="167" name="Kép 166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3644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3</xdr:col>
      <xdr:colOff>296228</xdr:colOff>
      <xdr:row>73</xdr:row>
      <xdr:rowOff>288000</xdr:rowOff>
    </xdr:to>
    <xdr:pic>
      <xdr:nvPicPr>
        <xdr:cNvPr id="168" name="Kép 167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4540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3</xdr:col>
      <xdr:colOff>296228</xdr:colOff>
      <xdr:row>74</xdr:row>
      <xdr:rowOff>288000</xdr:rowOff>
    </xdr:to>
    <xdr:pic>
      <xdr:nvPicPr>
        <xdr:cNvPr id="169" name="Kép 168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435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3</xdr:col>
      <xdr:colOff>296228</xdr:colOff>
      <xdr:row>81</xdr:row>
      <xdr:rowOff>288000</xdr:rowOff>
    </xdr:to>
    <xdr:pic>
      <xdr:nvPicPr>
        <xdr:cNvPr id="172" name="Kép 171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81215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3</xdr:col>
      <xdr:colOff>296228</xdr:colOff>
      <xdr:row>82</xdr:row>
      <xdr:rowOff>288000</xdr:rowOff>
    </xdr:to>
    <xdr:pic>
      <xdr:nvPicPr>
        <xdr:cNvPr id="173" name="Kép 172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9016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82</xdr:row>
      <xdr:rowOff>0</xdr:rowOff>
    </xdr:from>
    <xdr:to>
      <xdr:col>3</xdr:col>
      <xdr:colOff>601028</xdr:colOff>
      <xdr:row>82</xdr:row>
      <xdr:rowOff>288000</xdr:rowOff>
    </xdr:to>
    <xdr:pic>
      <xdr:nvPicPr>
        <xdr:cNvPr id="174" name="Kép 173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9016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296228</xdr:colOff>
      <xdr:row>84</xdr:row>
      <xdr:rowOff>288000</xdr:rowOff>
    </xdr:to>
    <xdr:pic>
      <xdr:nvPicPr>
        <xdr:cNvPr id="175" name="Kép 17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99122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84</xdr:row>
      <xdr:rowOff>0</xdr:rowOff>
    </xdr:from>
    <xdr:to>
      <xdr:col>3</xdr:col>
      <xdr:colOff>601028</xdr:colOff>
      <xdr:row>84</xdr:row>
      <xdr:rowOff>288000</xdr:rowOff>
    </xdr:to>
    <xdr:pic>
      <xdr:nvPicPr>
        <xdr:cNvPr id="176" name="Kép 175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99122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3</xdr:col>
      <xdr:colOff>296228</xdr:colOff>
      <xdr:row>87</xdr:row>
      <xdr:rowOff>288000</xdr:rowOff>
    </xdr:to>
    <xdr:pic>
      <xdr:nvPicPr>
        <xdr:cNvPr id="177" name="Kép 176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08076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3</xdr:col>
      <xdr:colOff>296228</xdr:colOff>
      <xdr:row>88</xdr:row>
      <xdr:rowOff>288000</xdr:rowOff>
    </xdr:to>
    <xdr:pic>
      <xdr:nvPicPr>
        <xdr:cNvPr id="178" name="Kép 177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17029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3</xdr:col>
      <xdr:colOff>296228</xdr:colOff>
      <xdr:row>89</xdr:row>
      <xdr:rowOff>288000</xdr:rowOff>
    </xdr:to>
    <xdr:pic>
      <xdr:nvPicPr>
        <xdr:cNvPr id="179" name="Kép 178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25983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92</xdr:row>
      <xdr:rowOff>0</xdr:rowOff>
    </xdr:from>
    <xdr:to>
      <xdr:col>3</xdr:col>
      <xdr:colOff>905828</xdr:colOff>
      <xdr:row>92</xdr:row>
      <xdr:rowOff>288000</xdr:rowOff>
    </xdr:to>
    <xdr:pic>
      <xdr:nvPicPr>
        <xdr:cNvPr id="180" name="Kép 179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634936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3</xdr:col>
      <xdr:colOff>296228</xdr:colOff>
      <xdr:row>92</xdr:row>
      <xdr:rowOff>288000</xdr:rowOff>
    </xdr:to>
    <xdr:pic>
      <xdr:nvPicPr>
        <xdr:cNvPr id="181" name="Kép 180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34936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92</xdr:row>
      <xdr:rowOff>0</xdr:rowOff>
    </xdr:from>
    <xdr:to>
      <xdr:col>3</xdr:col>
      <xdr:colOff>601028</xdr:colOff>
      <xdr:row>92</xdr:row>
      <xdr:rowOff>288000</xdr:rowOff>
    </xdr:to>
    <xdr:pic>
      <xdr:nvPicPr>
        <xdr:cNvPr id="182" name="Kép 181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634936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3</xdr:col>
      <xdr:colOff>296228</xdr:colOff>
      <xdr:row>93</xdr:row>
      <xdr:rowOff>288000</xdr:rowOff>
    </xdr:to>
    <xdr:pic>
      <xdr:nvPicPr>
        <xdr:cNvPr id="184" name="Kép 183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52843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3</xdr:col>
      <xdr:colOff>296228</xdr:colOff>
      <xdr:row>94</xdr:row>
      <xdr:rowOff>288000</xdr:rowOff>
    </xdr:to>
    <xdr:pic>
      <xdr:nvPicPr>
        <xdr:cNvPr id="186" name="Kép 185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61797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94</xdr:row>
      <xdr:rowOff>0</xdr:rowOff>
    </xdr:from>
    <xdr:to>
      <xdr:col>3</xdr:col>
      <xdr:colOff>601028</xdr:colOff>
      <xdr:row>94</xdr:row>
      <xdr:rowOff>288000</xdr:rowOff>
    </xdr:to>
    <xdr:pic>
      <xdr:nvPicPr>
        <xdr:cNvPr id="187" name="Kép 186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661797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3</xdr:col>
      <xdr:colOff>296228</xdr:colOff>
      <xdr:row>95</xdr:row>
      <xdr:rowOff>288000</xdr:rowOff>
    </xdr:to>
    <xdr:pic>
      <xdr:nvPicPr>
        <xdr:cNvPr id="188" name="Kép 187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7075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96</xdr:row>
      <xdr:rowOff>0</xdr:rowOff>
    </xdr:from>
    <xdr:to>
      <xdr:col>3</xdr:col>
      <xdr:colOff>905828</xdr:colOff>
      <xdr:row>96</xdr:row>
      <xdr:rowOff>288000</xdr:rowOff>
    </xdr:to>
    <xdr:pic>
      <xdr:nvPicPr>
        <xdr:cNvPr id="189" name="Kép 188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67970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3</xdr:col>
      <xdr:colOff>296228</xdr:colOff>
      <xdr:row>96</xdr:row>
      <xdr:rowOff>288000</xdr:rowOff>
    </xdr:to>
    <xdr:pic>
      <xdr:nvPicPr>
        <xdr:cNvPr id="190" name="Kép 18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7970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96</xdr:row>
      <xdr:rowOff>0</xdr:rowOff>
    </xdr:from>
    <xdr:to>
      <xdr:col>3</xdr:col>
      <xdr:colOff>601028</xdr:colOff>
      <xdr:row>96</xdr:row>
      <xdr:rowOff>288000</xdr:rowOff>
    </xdr:to>
    <xdr:pic>
      <xdr:nvPicPr>
        <xdr:cNvPr id="191" name="Kép 190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67970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97</xdr:row>
      <xdr:rowOff>0</xdr:rowOff>
    </xdr:from>
    <xdr:to>
      <xdr:col>3</xdr:col>
      <xdr:colOff>905828</xdr:colOff>
      <xdr:row>97</xdr:row>
      <xdr:rowOff>288000</xdr:rowOff>
    </xdr:to>
    <xdr:pic>
      <xdr:nvPicPr>
        <xdr:cNvPr id="192" name="Kép 191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68865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3</xdr:col>
      <xdr:colOff>296228</xdr:colOff>
      <xdr:row>97</xdr:row>
      <xdr:rowOff>288000</xdr:rowOff>
    </xdr:to>
    <xdr:pic>
      <xdr:nvPicPr>
        <xdr:cNvPr id="193" name="Kép 192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8865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97</xdr:row>
      <xdr:rowOff>0</xdr:rowOff>
    </xdr:from>
    <xdr:to>
      <xdr:col>3</xdr:col>
      <xdr:colOff>601028</xdr:colOff>
      <xdr:row>97</xdr:row>
      <xdr:rowOff>288000</xdr:rowOff>
    </xdr:to>
    <xdr:pic>
      <xdr:nvPicPr>
        <xdr:cNvPr id="194" name="Kép 193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68865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3</xdr:col>
      <xdr:colOff>296228</xdr:colOff>
      <xdr:row>98</xdr:row>
      <xdr:rowOff>288000</xdr:rowOff>
    </xdr:to>
    <xdr:pic>
      <xdr:nvPicPr>
        <xdr:cNvPr id="195" name="Kép 19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97611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3</xdr:col>
      <xdr:colOff>296228</xdr:colOff>
      <xdr:row>99</xdr:row>
      <xdr:rowOff>288000</xdr:rowOff>
    </xdr:to>
    <xdr:pic>
      <xdr:nvPicPr>
        <xdr:cNvPr id="196" name="Kép 195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70656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99</xdr:row>
      <xdr:rowOff>0</xdr:rowOff>
    </xdr:from>
    <xdr:to>
      <xdr:col>3</xdr:col>
      <xdr:colOff>601028</xdr:colOff>
      <xdr:row>99</xdr:row>
      <xdr:rowOff>288000</xdr:rowOff>
    </xdr:to>
    <xdr:pic>
      <xdr:nvPicPr>
        <xdr:cNvPr id="197" name="Kép 196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70656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3</xdr:col>
      <xdr:colOff>296228</xdr:colOff>
      <xdr:row>79</xdr:row>
      <xdr:rowOff>288000</xdr:rowOff>
    </xdr:to>
    <xdr:pic>
      <xdr:nvPicPr>
        <xdr:cNvPr id="185" name="Kép 18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6330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79</xdr:row>
      <xdr:rowOff>0</xdr:rowOff>
    </xdr:from>
    <xdr:to>
      <xdr:col>3</xdr:col>
      <xdr:colOff>601028</xdr:colOff>
      <xdr:row>79</xdr:row>
      <xdr:rowOff>288000</xdr:rowOff>
    </xdr:to>
    <xdr:pic>
      <xdr:nvPicPr>
        <xdr:cNvPr id="198" name="Kép 197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6330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3</xdr:col>
      <xdr:colOff>296228</xdr:colOff>
      <xdr:row>80</xdr:row>
      <xdr:rowOff>288000</xdr:rowOff>
    </xdr:to>
    <xdr:pic>
      <xdr:nvPicPr>
        <xdr:cNvPr id="199" name="Kép 198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72262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80</xdr:row>
      <xdr:rowOff>0</xdr:rowOff>
    </xdr:from>
    <xdr:to>
      <xdr:col>3</xdr:col>
      <xdr:colOff>601028</xdr:colOff>
      <xdr:row>80</xdr:row>
      <xdr:rowOff>288000</xdr:rowOff>
    </xdr:to>
    <xdr:pic>
      <xdr:nvPicPr>
        <xdr:cNvPr id="200" name="Kép 199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72262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54</xdr:row>
      <xdr:rowOff>47625</xdr:rowOff>
    </xdr:from>
    <xdr:to>
      <xdr:col>1</xdr:col>
      <xdr:colOff>732655</xdr:colOff>
      <xdr:row>54</xdr:row>
      <xdr:rowOff>875625</xdr:rowOff>
    </xdr:to>
    <xdr:pic>
      <xdr:nvPicPr>
        <xdr:cNvPr id="201" name="Kép 200" descr="C565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0776525"/>
          <a:ext cx="39928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296228</xdr:colOff>
      <xdr:row>55</xdr:row>
      <xdr:rowOff>288000</xdr:rowOff>
    </xdr:to>
    <xdr:pic>
      <xdr:nvPicPr>
        <xdr:cNvPr id="202" name="Kép 201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6242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3</xdr:col>
      <xdr:colOff>296228</xdr:colOff>
      <xdr:row>56</xdr:row>
      <xdr:rowOff>288000</xdr:rowOff>
    </xdr:to>
    <xdr:pic>
      <xdr:nvPicPr>
        <xdr:cNvPr id="203" name="Kép 202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25196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296228</xdr:colOff>
      <xdr:row>23</xdr:row>
      <xdr:rowOff>288000</xdr:rowOff>
    </xdr:to>
    <xdr:pic>
      <xdr:nvPicPr>
        <xdr:cNvPr id="204" name="Kép 203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1734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34</xdr:row>
      <xdr:rowOff>47625</xdr:rowOff>
    </xdr:from>
    <xdr:to>
      <xdr:col>1</xdr:col>
      <xdr:colOff>999450</xdr:colOff>
      <xdr:row>34</xdr:row>
      <xdr:rowOff>875625</xdr:rowOff>
    </xdr:to>
    <xdr:pic>
      <xdr:nvPicPr>
        <xdr:cNvPr id="205" name="Kép 204" descr="http://www.headset.hu/images/DA70_k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783675"/>
          <a:ext cx="8280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33</xdr:row>
      <xdr:rowOff>38100</xdr:rowOff>
    </xdr:from>
    <xdr:to>
      <xdr:col>1</xdr:col>
      <xdr:colOff>989925</xdr:colOff>
      <xdr:row>33</xdr:row>
      <xdr:rowOff>866100</xdr:rowOff>
    </xdr:to>
    <xdr:pic>
      <xdr:nvPicPr>
        <xdr:cNvPr id="206" name="Kép 205" descr="http://www.headset.hu/images/DA80_k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0878800"/>
          <a:ext cx="8280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296228</xdr:colOff>
      <xdr:row>85</xdr:row>
      <xdr:rowOff>288000</xdr:rowOff>
    </xdr:to>
    <xdr:pic>
      <xdr:nvPicPr>
        <xdr:cNvPr id="207" name="Kép 206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9016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85</xdr:row>
      <xdr:rowOff>0</xdr:rowOff>
    </xdr:from>
    <xdr:to>
      <xdr:col>3</xdr:col>
      <xdr:colOff>601028</xdr:colOff>
      <xdr:row>85</xdr:row>
      <xdr:rowOff>288000</xdr:rowOff>
    </xdr:to>
    <xdr:pic>
      <xdr:nvPicPr>
        <xdr:cNvPr id="208" name="Kép 207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9016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219102</xdr:colOff>
      <xdr:row>85</xdr:row>
      <xdr:rowOff>47625</xdr:rowOff>
    </xdr:from>
    <xdr:to>
      <xdr:col>1</xdr:col>
      <xdr:colOff>796111</xdr:colOff>
      <xdr:row>85</xdr:row>
      <xdr:rowOff>875625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77" y="59064525"/>
          <a:ext cx="577009" cy="828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3</xdr:col>
      <xdr:colOff>296228</xdr:colOff>
      <xdr:row>86</xdr:row>
      <xdr:rowOff>288000</xdr:rowOff>
    </xdr:to>
    <xdr:pic>
      <xdr:nvPicPr>
        <xdr:cNvPr id="212" name="Kép 211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9016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86</xdr:row>
      <xdr:rowOff>0</xdr:rowOff>
    </xdr:from>
    <xdr:to>
      <xdr:col>3</xdr:col>
      <xdr:colOff>601028</xdr:colOff>
      <xdr:row>86</xdr:row>
      <xdr:rowOff>288000</xdr:rowOff>
    </xdr:to>
    <xdr:pic>
      <xdr:nvPicPr>
        <xdr:cNvPr id="213" name="Kép 212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90169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69</xdr:row>
      <xdr:rowOff>0</xdr:rowOff>
    </xdr:from>
    <xdr:to>
      <xdr:col>3</xdr:col>
      <xdr:colOff>601028</xdr:colOff>
      <xdr:row>69</xdr:row>
      <xdr:rowOff>288000</xdr:rowOff>
    </xdr:to>
    <xdr:pic>
      <xdr:nvPicPr>
        <xdr:cNvPr id="209" name="Kép 208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4916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247664</xdr:colOff>
      <xdr:row>7</xdr:row>
      <xdr:rowOff>77446</xdr:rowOff>
    </xdr:from>
    <xdr:to>
      <xdr:col>1</xdr:col>
      <xdr:colOff>764424</xdr:colOff>
      <xdr:row>7</xdr:row>
      <xdr:rowOff>790575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39" y="3525496"/>
          <a:ext cx="516760" cy="713129"/>
        </a:xfrm>
        <a:prstGeom prst="rect">
          <a:avLst/>
        </a:prstGeom>
      </xdr:spPr>
    </xdr:pic>
    <xdr:clientData/>
  </xdr:twoCellAnchor>
  <xdr:twoCellAnchor>
    <xdr:from>
      <xdr:col>1</xdr:col>
      <xdr:colOff>247664</xdr:colOff>
      <xdr:row>8</xdr:row>
      <xdr:rowOff>143169</xdr:rowOff>
    </xdr:from>
    <xdr:to>
      <xdr:col>1</xdr:col>
      <xdr:colOff>737505</xdr:colOff>
      <xdr:row>8</xdr:row>
      <xdr:rowOff>819151</xdr:rowOff>
    </xdr:to>
    <xdr:pic>
      <xdr:nvPicPr>
        <xdr:cNvPr id="16" name="Kép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39" y="4486569"/>
          <a:ext cx="489841" cy="675982"/>
        </a:xfrm>
        <a:prstGeom prst="rect">
          <a:avLst/>
        </a:prstGeom>
      </xdr:spPr>
    </xdr:pic>
    <xdr:clientData/>
  </xdr:twoCellAnchor>
  <xdr:twoCellAnchor>
    <xdr:from>
      <xdr:col>1</xdr:col>
      <xdr:colOff>247664</xdr:colOff>
      <xdr:row>9</xdr:row>
      <xdr:rowOff>90591</xdr:rowOff>
    </xdr:from>
    <xdr:to>
      <xdr:col>1</xdr:col>
      <xdr:colOff>747996</xdr:colOff>
      <xdr:row>9</xdr:row>
      <xdr:rowOff>781051</xdr:rowOff>
    </xdr:to>
    <xdr:pic>
      <xdr:nvPicPr>
        <xdr:cNvPr id="17" name="Kép 1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39" y="5329341"/>
          <a:ext cx="500332" cy="690460"/>
        </a:xfrm>
        <a:prstGeom prst="rect">
          <a:avLst/>
        </a:prstGeom>
      </xdr:spPr>
    </xdr:pic>
    <xdr:clientData/>
  </xdr:twoCellAnchor>
  <xdr:twoCellAnchor>
    <xdr:from>
      <xdr:col>1</xdr:col>
      <xdr:colOff>247664</xdr:colOff>
      <xdr:row>10</xdr:row>
      <xdr:rowOff>103736</xdr:rowOff>
    </xdr:from>
    <xdr:to>
      <xdr:col>1</xdr:col>
      <xdr:colOff>724666</xdr:colOff>
      <xdr:row>10</xdr:row>
      <xdr:rowOff>762000</xdr:rowOff>
    </xdr:to>
    <xdr:pic>
      <xdr:nvPicPr>
        <xdr:cNvPr id="27" name="Kép 2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39" y="6237836"/>
          <a:ext cx="477002" cy="65826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296228</xdr:colOff>
      <xdr:row>7</xdr:row>
      <xdr:rowOff>288000</xdr:rowOff>
    </xdr:to>
    <xdr:pic>
      <xdr:nvPicPr>
        <xdr:cNvPr id="210" name="Kép 20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44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296228</xdr:colOff>
      <xdr:row>8</xdr:row>
      <xdr:rowOff>288000</xdr:rowOff>
    </xdr:to>
    <xdr:pic>
      <xdr:nvPicPr>
        <xdr:cNvPr id="211" name="Kép 210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343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3</xdr:col>
      <xdr:colOff>296228</xdr:colOff>
      <xdr:row>9</xdr:row>
      <xdr:rowOff>288000</xdr:rowOff>
    </xdr:to>
    <xdr:pic>
      <xdr:nvPicPr>
        <xdr:cNvPr id="215" name="Kép 214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238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3</xdr:col>
      <xdr:colOff>296228</xdr:colOff>
      <xdr:row>10</xdr:row>
      <xdr:rowOff>288000</xdr:rowOff>
    </xdr:to>
    <xdr:pic>
      <xdr:nvPicPr>
        <xdr:cNvPr id="216" name="Kép 215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1341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148370</xdr:colOff>
      <xdr:row>61</xdr:row>
      <xdr:rowOff>38100</xdr:rowOff>
    </xdr:from>
    <xdr:to>
      <xdr:col>1</xdr:col>
      <xdr:colOff>969043</xdr:colOff>
      <xdr:row>61</xdr:row>
      <xdr:rowOff>866100</xdr:rowOff>
    </xdr:to>
    <xdr:pic>
      <xdr:nvPicPr>
        <xdr:cNvPr id="219" name="Kép 218" descr="D:\Web\Web sajat szerk\images\m175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145" y="47224950"/>
          <a:ext cx="820673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3</xdr:col>
      <xdr:colOff>296228</xdr:colOff>
      <xdr:row>61</xdr:row>
      <xdr:rowOff>288000</xdr:rowOff>
    </xdr:to>
    <xdr:pic>
      <xdr:nvPicPr>
        <xdr:cNvPr id="220" name="Kép 219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71868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315497</xdr:colOff>
      <xdr:row>66</xdr:row>
      <xdr:rowOff>38100</xdr:rowOff>
    </xdr:from>
    <xdr:to>
      <xdr:col>1</xdr:col>
      <xdr:colOff>853697</xdr:colOff>
      <xdr:row>66</xdr:row>
      <xdr:rowOff>866100</xdr:rowOff>
    </xdr:to>
    <xdr:pic>
      <xdr:nvPicPr>
        <xdr:cNvPr id="217" name="Kép 216" descr="Blackwire C31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272" y="49206150"/>
          <a:ext cx="5382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3</xdr:col>
      <xdr:colOff>296228</xdr:colOff>
      <xdr:row>66</xdr:row>
      <xdr:rowOff>288000</xdr:rowOff>
    </xdr:to>
    <xdr:pic>
      <xdr:nvPicPr>
        <xdr:cNvPr id="218" name="Kép 217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916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3</xdr:col>
      <xdr:colOff>296228</xdr:colOff>
      <xdr:row>65</xdr:row>
      <xdr:rowOff>288000</xdr:rowOff>
    </xdr:to>
    <xdr:pic>
      <xdr:nvPicPr>
        <xdr:cNvPr id="221" name="Kép 220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0063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65</xdr:row>
      <xdr:rowOff>0</xdr:rowOff>
    </xdr:from>
    <xdr:to>
      <xdr:col>3</xdr:col>
      <xdr:colOff>601028</xdr:colOff>
      <xdr:row>65</xdr:row>
      <xdr:rowOff>288000</xdr:rowOff>
    </xdr:to>
    <xdr:pic>
      <xdr:nvPicPr>
        <xdr:cNvPr id="222" name="Kép 221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00634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3</xdr:col>
      <xdr:colOff>296228</xdr:colOff>
      <xdr:row>64</xdr:row>
      <xdr:rowOff>288000</xdr:rowOff>
    </xdr:to>
    <xdr:pic>
      <xdr:nvPicPr>
        <xdr:cNvPr id="225" name="Kép 22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916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64</xdr:row>
      <xdr:rowOff>0</xdr:rowOff>
    </xdr:from>
    <xdr:to>
      <xdr:col>3</xdr:col>
      <xdr:colOff>601028</xdr:colOff>
      <xdr:row>64</xdr:row>
      <xdr:rowOff>288000</xdr:rowOff>
    </xdr:to>
    <xdr:pic>
      <xdr:nvPicPr>
        <xdr:cNvPr id="226" name="Kép 225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491680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64</xdr:row>
      <xdr:rowOff>38100</xdr:rowOff>
    </xdr:from>
    <xdr:to>
      <xdr:col>1</xdr:col>
      <xdr:colOff>826575</xdr:colOff>
      <xdr:row>64</xdr:row>
      <xdr:rowOff>866100</xdr:rowOff>
    </xdr:to>
    <xdr:pic>
      <xdr:nvPicPr>
        <xdr:cNvPr id="28" name="Kép 2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9206150"/>
          <a:ext cx="531300" cy="828000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65</xdr:row>
      <xdr:rowOff>38100</xdr:rowOff>
    </xdr:from>
    <xdr:to>
      <xdr:col>1</xdr:col>
      <xdr:colOff>826575</xdr:colOff>
      <xdr:row>65</xdr:row>
      <xdr:rowOff>866100</xdr:rowOff>
    </xdr:to>
    <xdr:pic>
      <xdr:nvPicPr>
        <xdr:cNvPr id="224" name="Kép 22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0101500"/>
          <a:ext cx="531300" cy="828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3</xdr:col>
      <xdr:colOff>296228</xdr:colOff>
      <xdr:row>68</xdr:row>
      <xdr:rowOff>288000</xdr:rowOff>
    </xdr:to>
    <xdr:pic>
      <xdr:nvPicPr>
        <xdr:cNvPr id="223" name="Kép 222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3644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68</xdr:row>
      <xdr:rowOff>0</xdr:rowOff>
    </xdr:from>
    <xdr:to>
      <xdr:col>3</xdr:col>
      <xdr:colOff>601028</xdr:colOff>
      <xdr:row>68</xdr:row>
      <xdr:rowOff>288000</xdr:rowOff>
    </xdr:to>
    <xdr:pic>
      <xdr:nvPicPr>
        <xdr:cNvPr id="227" name="Kép 226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536448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229397</xdr:colOff>
      <xdr:row>90</xdr:row>
      <xdr:rowOff>38100</xdr:rowOff>
    </xdr:from>
    <xdr:to>
      <xdr:col>1</xdr:col>
      <xdr:colOff>846257</xdr:colOff>
      <xdr:row>90</xdr:row>
      <xdr:rowOff>866100</xdr:rowOff>
    </xdr:to>
    <xdr:pic>
      <xdr:nvPicPr>
        <xdr:cNvPr id="236" name="Kép 235" descr="D:\Web\Web sajat szerk\images\W710_k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172" y="36290250"/>
          <a:ext cx="61686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216437</xdr:colOff>
      <xdr:row>91</xdr:row>
      <xdr:rowOff>38100</xdr:rowOff>
    </xdr:from>
    <xdr:to>
      <xdr:col>1</xdr:col>
      <xdr:colOff>858137</xdr:colOff>
      <xdr:row>91</xdr:row>
      <xdr:rowOff>866100</xdr:rowOff>
    </xdr:to>
    <xdr:pic>
      <xdr:nvPicPr>
        <xdr:cNvPr id="237" name="Kép 236" descr="D:\Web\Web sajat szerk\images\W720_k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212" y="37185600"/>
          <a:ext cx="641700" cy="82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90</xdr:row>
      <xdr:rowOff>0</xdr:rowOff>
    </xdr:from>
    <xdr:to>
      <xdr:col>3</xdr:col>
      <xdr:colOff>905828</xdr:colOff>
      <xdr:row>90</xdr:row>
      <xdr:rowOff>288000</xdr:rowOff>
    </xdr:to>
    <xdr:pic>
      <xdr:nvPicPr>
        <xdr:cNvPr id="238" name="Kép 237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252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3</xdr:col>
      <xdr:colOff>296228</xdr:colOff>
      <xdr:row>90</xdr:row>
      <xdr:rowOff>288000</xdr:rowOff>
    </xdr:to>
    <xdr:pic>
      <xdr:nvPicPr>
        <xdr:cNvPr id="239" name="Kép 238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6252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90</xdr:row>
      <xdr:rowOff>0</xdr:rowOff>
    </xdr:from>
    <xdr:to>
      <xdr:col>3</xdr:col>
      <xdr:colOff>601028</xdr:colOff>
      <xdr:row>90</xdr:row>
      <xdr:rowOff>288000</xdr:rowOff>
    </xdr:to>
    <xdr:pic>
      <xdr:nvPicPr>
        <xdr:cNvPr id="240" name="Kép 239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62521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609600</xdr:colOff>
      <xdr:row>91</xdr:row>
      <xdr:rowOff>0</xdr:rowOff>
    </xdr:from>
    <xdr:to>
      <xdr:col>3</xdr:col>
      <xdr:colOff>905828</xdr:colOff>
      <xdr:row>91</xdr:row>
      <xdr:rowOff>288000</xdr:rowOff>
    </xdr:to>
    <xdr:pic>
      <xdr:nvPicPr>
        <xdr:cNvPr id="241" name="Kép 240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7147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3</xdr:col>
      <xdr:colOff>296228</xdr:colOff>
      <xdr:row>91</xdr:row>
      <xdr:rowOff>288000</xdr:rowOff>
    </xdr:to>
    <xdr:pic>
      <xdr:nvPicPr>
        <xdr:cNvPr id="242" name="Kép 241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7147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91</xdr:row>
      <xdr:rowOff>0</xdr:rowOff>
    </xdr:from>
    <xdr:to>
      <xdr:col>3</xdr:col>
      <xdr:colOff>601028</xdr:colOff>
      <xdr:row>91</xdr:row>
      <xdr:rowOff>288000</xdr:rowOff>
    </xdr:to>
    <xdr:pic>
      <xdr:nvPicPr>
        <xdr:cNvPr id="243" name="Kép 242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71475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83</xdr:row>
      <xdr:rowOff>57150</xdr:rowOff>
    </xdr:from>
    <xdr:to>
      <xdr:col>1</xdr:col>
      <xdr:colOff>1053465</xdr:colOff>
      <xdr:row>83</xdr:row>
      <xdr:rowOff>876300</xdr:rowOff>
    </xdr:to>
    <xdr:pic>
      <xdr:nvPicPr>
        <xdr:cNvPr id="232" name="Kép 231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64446150"/>
          <a:ext cx="910590" cy="8191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296228</xdr:colOff>
      <xdr:row>83</xdr:row>
      <xdr:rowOff>288000</xdr:rowOff>
    </xdr:to>
    <xdr:pic>
      <xdr:nvPicPr>
        <xdr:cNvPr id="233" name="Kép 232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25983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83</xdr:row>
      <xdr:rowOff>0</xdr:rowOff>
    </xdr:from>
    <xdr:to>
      <xdr:col>3</xdr:col>
      <xdr:colOff>601028</xdr:colOff>
      <xdr:row>83</xdr:row>
      <xdr:rowOff>288000</xdr:rowOff>
    </xdr:to>
    <xdr:pic>
      <xdr:nvPicPr>
        <xdr:cNvPr id="234" name="Kép 233" descr="Mobil telefo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6259830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75</xdr:row>
      <xdr:rowOff>66675</xdr:rowOff>
    </xdr:from>
    <xdr:to>
      <xdr:col>1</xdr:col>
      <xdr:colOff>752475</xdr:colOff>
      <xdr:row>75</xdr:row>
      <xdr:rowOff>866775</xdr:rowOff>
    </xdr:to>
    <xdr:pic>
      <xdr:nvPicPr>
        <xdr:cNvPr id="247" name="Kép 230" descr="Plantronics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59083575"/>
          <a:ext cx="466725" cy="800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3</xdr:col>
      <xdr:colOff>295275</xdr:colOff>
      <xdr:row>75</xdr:row>
      <xdr:rowOff>285750</xdr:rowOff>
    </xdr:to>
    <xdr:pic>
      <xdr:nvPicPr>
        <xdr:cNvPr id="248" name="Kép 228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59016900"/>
          <a:ext cx="295275" cy="285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76</xdr:row>
      <xdr:rowOff>28575</xdr:rowOff>
    </xdr:from>
    <xdr:to>
      <xdr:col>1</xdr:col>
      <xdr:colOff>838200</xdr:colOff>
      <xdr:row>76</xdr:row>
      <xdr:rowOff>838200</xdr:rowOff>
    </xdr:to>
    <xdr:pic>
      <xdr:nvPicPr>
        <xdr:cNvPr id="249" name="Kép 231" descr="Plantronics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59940825"/>
          <a:ext cx="466725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3</xdr:col>
      <xdr:colOff>295275</xdr:colOff>
      <xdr:row>76</xdr:row>
      <xdr:rowOff>285750</xdr:rowOff>
    </xdr:to>
    <xdr:pic>
      <xdr:nvPicPr>
        <xdr:cNvPr id="250" name="Kép 229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59912250"/>
          <a:ext cx="295275" cy="285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32</xdr:row>
      <xdr:rowOff>247650</xdr:rowOff>
    </xdr:from>
    <xdr:to>
      <xdr:col>1</xdr:col>
      <xdr:colOff>828675</xdr:colOff>
      <xdr:row>32</xdr:row>
      <xdr:rowOff>695325</xdr:rowOff>
    </xdr:to>
    <xdr:pic>
      <xdr:nvPicPr>
        <xdr:cNvPr id="230" name="Kép 22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23774400"/>
          <a:ext cx="581025" cy="447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3</xdr:col>
      <xdr:colOff>295275</xdr:colOff>
      <xdr:row>32</xdr:row>
      <xdr:rowOff>285750</xdr:rowOff>
    </xdr:to>
    <xdr:pic>
      <xdr:nvPicPr>
        <xdr:cNvPr id="231" name="Kép 117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3526750"/>
          <a:ext cx="295275" cy="285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86</xdr:row>
      <xdr:rowOff>43815</xdr:rowOff>
    </xdr:from>
    <xdr:to>
      <xdr:col>1</xdr:col>
      <xdr:colOff>762000</xdr:colOff>
      <xdr:row>86</xdr:row>
      <xdr:rowOff>866775</xdr:rowOff>
    </xdr:to>
    <xdr:pic>
      <xdr:nvPicPr>
        <xdr:cNvPr id="229" name="Kép 228" descr="Voyager Focus UC"/>
        <xdr:cNvPicPr>
          <a:picLocks noChangeAspect="1" noChangeArrowheads="1"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68014215"/>
          <a:ext cx="514350" cy="8229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133349</xdr:colOff>
      <xdr:row>31</xdr:row>
      <xdr:rowOff>161924</xdr:rowOff>
    </xdr:from>
    <xdr:to>
      <xdr:col>1</xdr:col>
      <xdr:colOff>976378</xdr:colOff>
      <xdr:row>31</xdr:row>
      <xdr:rowOff>800099</xdr:rowOff>
    </xdr:to>
    <xdr:pic>
      <xdr:nvPicPr>
        <xdr:cNvPr id="253" name="Kép 252" descr="http://a.pltcdn.com/images/catalog/product/large/xmda100-qd-hero.png.pagespeed.ic.ZHADJkyqVV.pn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4" y="75295124"/>
          <a:ext cx="843029" cy="638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3</xdr:col>
      <xdr:colOff>296228</xdr:colOff>
      <xdr:row>31</xdr:row>
      <xdr:rowOff>288000</xdr:rowOff>
    </xdr:to>
    <xdr:pic>
      <xdr:nvPicPr>
        <xdr:cNvPr id="254" name="Kép 253" descr="Asztali telefo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3526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31</xdr:row>
      <xdr:rowOff>0</xdr:rowOff>
    </xdr:from>
    <xdr:to>
      <xdr:col>3</xdr:col>
      <xdr:colOff>601028</xdr:colOff>
      <xdr:row>31</xdr:row>
      <xdr:rowOff>288000</xdr:rowOff>
    </xdr:to>
    <xdr:pic>
      <xdr:nvPicPr>
        <xdr:cNvPr id="255" name="Kép 254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23526750"/>
          <a:ext cx="296228" cy="28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1</xdr:row>
      <xdr:rowOff>41910</xdr:rowOff>
    </xdr:from>
    <xdr:to>
      <xdr:col>1</xdr:col>
      <xdr:colOff>30479</xdr:colOff>
      <xdr:row>2</xdr:row>
      <xdr:rowOff>27813</xdr:rowOff>
    </xdr:to>
    <xdr:pic>
      <xdr:nvPicPr>
        <xdr:cNvPr id="244" name="Kép 24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278130"/>
          <a:ext cx="952499" cy="222123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78</xdr:row>
      <xdr:rowOff>76198</xdr:rowOff>
    </xdr:from>
    <xdr:to>
      <xdr:col>1</xdr:col>
      <xdr:colOff>798323</xdr:colOff>
      <xdr:row>78</xdr:row>
      <xdr:rowOff>876299</xdr:rowOff>
    </xdr:to>
    <xdr:pic>
      <xdr:nvPicPr>
        <xdr:cNvPr id="228" name="Kép 9" descr="https://anthea.cachefly.net/document/collateral/med/EncorePro-HW725-USB_print_cmyk_12NOV15_med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3331723"/>
          <a:ext cx="712598" cy="8001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3</xdr:col>
      <xdr:colOff>295275</xdr:colOff>
      <xdr:row>77</xdr:row>
      <xdr:rowOff>285750</xdr:rowOff>
    </xdr:to>
    <xdr:pic>
      <xdr:nvPicPr>
        <xdr:cNvPr id="235" name="Kép 229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2598300"/>
          <a:ext cx="295275" cy="285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3</xdr:col>
      <xdr:colOff>295275</xdr:colOff>
      <xdr:row>78</xdr:row>
      <xdr:rowOff>285750</xdr:rowOff>
    </xdr:to>
    <xdr:pic>
      <xdr:nvPicPr>
        <xdr:cNvPr id="246" name="Kép 229" descr="Számítógép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3569850"/>
          <a:ext cx="295275" cy="285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77</xdr:row>
      <xdr:rowOff>57151</xdr:rowOff>
    </xdr:from>
    <xdr:to>
      <xdr:col>1</xdr:col>
      <xdr:colOff>762979</xdr:colOff>
      <xdr:row>77</xdr:row>
      <xdr:rowOff>781051</xdr:rowOff>
    </xdr:to>
    <xdr:pic>
      <xdr:nvPicPr>
        <xdr:cNvPr id="251" name="Kép 250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28725" y="62417326"/>
          <a:ext cx="667729" cy="7239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R31"/>
  <sheetViews>
    <sheetView showZeros="0" zoomScaleNormal="100" zoomScaleSheetLayoutView="100" workbookViewId="0">
      <pane ySplit="5" topLeftCell="A6" activePane="bottomLeft" state="frozen"/>
      <selection pane="bottomLeft" activeCell="G10" sqref="G10"/>
    </sheetView>
  </sheetViews>
  <sheetFormatPr defaultColWidth="8.88671875" defaultRowHeight="13.2" outlineLevelCol="1"/>
  <cols>
    <col min="1" max="2" width="3.6640625" style="5" customWidth="1"/>
    <col min="3" max="3" width="17.109375" style="32" customWidth="1"/>
    <col min="4" max="4" width="16.44140625" style="5" customWidth="1"/>
    <col min="5" max="5" width="35" style="5" customWidth="1"/>
    <col min="6" max="6" width="11.33203125" style="5" bestFit="1" customWidth="1"/>
    <col min="7" max="7" width="11.109375" style="34" customWidth="1" outlineLevel="1"/>
    <col min="8" max="9" width="14.6640625" style="42" customWidth="1" outlineLevel="1"/>
    <col min="10" max="10" width="11.5546875" style="42" customWidth="1" outlineLevel="1"/>
    <col min="11" max="11" width="2.88671875" style="42" customWidth="1"/>
    <col min="12" max="12" width="11.109375" style="34" customWidth="1" outlineLevel="1"/>
    <col min="13" max="13" width="14.6640625" style="42" customWidth="1" outlineLevel="1"/>
    <col min="14" max="14" width="11.6640625" style="57" customWidth="1" outlineLevel="1"/>
    <col min="15" max="15" width="10.44140625" style="63" customWidth="1" outlineLevel="1"/>
    <col min="16" max="16" width="10.6640625" style="5" customWidth="1" outlineLevel="1"/>
    <col min="17" max="17" width="8.88671875" style="5"/>
    <col min="18" max="18" width="40.33203125" style="5" bestFit="1" customWidth="1"/>
    <col min="19" max="19" width="15.109375" style="5" bestFit="1" customWidth="1"/>
    <col min="20" max="20" width="8.88671875" style="5"/>
    <col min="21" max="21" width="12.44140625" style="5" bestFit="1" customWidth="1"/>
    <col min="22" max="16384" width="8.88671875" style="5"/>
  </cols>
  <sheetData>
    <row r="1" spans="3:18" ht="18.75" customHeight="1" thickBot="1">
      <c r="C1" s="1"/>
      <c r="D1" s="2"/>
      <c r="E1" s="3" t="s">
        <v>120</v>
      </c>
      <c r="F1" s="3"/>
      <c r="G1" s="4"/>
      <c r="H1" s="4"/>
      <c r="I1" s="4"/>
      <c r="J1" s="35"/>
      <c r="K1" s="4"/>
      <c r="L1" s="4"/>
      <c r="M1" s="4"/>
      <c r="N1" s="52"/>
      <c r="O1" s="58"/>
      <c r="P1" s="35"/>
    </row>
    <row r="2" spans="3:18" ht="18.75" customHeight="1" thickBot="1">
      <c r="C2" s="6"/>
      <c r="D2" s="7" t="s">
        <v>0</v>
      </c>
      <c r="E2" s="8">
        <f>SUM(J7:J30,P7:P30)</f>
        <v>0</v>
      </c>
      <c r="F2" s="65"/>
      <c r="G2" s="9"/>
      <c r="H2" s="9"/>
      <c r="I2" s="9"/>
      <c r="J2" s="36"/>
      <c r="K2" s="9"/>
      <c r="L2" s="9"/>
      <c r="M2" s="9"/>
      <c r="N2" s="53"/>
      <c r="O2" s="59"/>
      <c r="P2" s="36"/>
    </row>
    <row r="3" spans="3:18" ht="18.75" customHeight="1">
      <c r="C3" s="10" t="s">
        <v>1</v>
      </c>
      <c r="D3" s="11" t="s">
        <v>2</v>
      </c>
      <c r="E3" s="12" t="s">
        <v>3</v>
      </c>
      <c r="F3" s="12"/>
      <c r="G3" s="9"/>
      <c r="H3" s="9"/>
      <c r="I3" s="9"/>
      <c r="J3" s="36"/>
      <c r="K3" s="9"/>
      <c r="L3" s="9"/>
      <c r="M3" s="9"/>
      <c r="N3" s="53"/>
      <c r="O3" s="59"/>
      <c r="P3" s="36"/>
    </row>
    <row r="4" spans="3:18" ht="18.75" customHeight="1" thickBot="1">
      <c r="C4" s="13" t="s">
        <v>4</v>
      </c>
      <c r="D4" s="14">
        <f ca="1">TODAY()</f>
        <v>43292</v>
      </c>
      <c r="E4" s="14">
        <f ca="1">D4+30</f>
        <v>43322</v>
      </c>
      <c r="F4" s="14"/>
      <c r="G4" s="15"/>
      <c r="H4" s="37"/>
      <c r="I4" s="37"/>
      <c r="J4" s="73"/>
      <c r="K4" s="37"/>
      <c r="L4" s="15"/>
      <c r="M4" s="37"/>
      <c r="N4" s="54"/>
      <c r="O4" s="60"/>
      <c r="P4" s="16"/>
    </row>
    <row r="5" spans="3:18" ht="39.75" customHeight="1" thickBot="1">
      <c r="C5" s="17" t="s">
        <v>5</v>
      </c>
      <c r="D5" s="18" t="s">
        <v>6</v>
      </c>
      <c r="E5" s="18" t="s">
        <v>7</v>
      </c>
      <c r="F5" s="19" t="s">
        <v>98</v>
      </c>
      <c r="G5" s="19" t="s">
        <v>8</v>
      </c>
      <c r="H5" s="19" t="s">
        <v>75</v>
      </c>
      <c r="I5" s="20" t="s">
        <v>10</v>
      </c>
      <c r="J5" s="21" t="s">
        <v>12</v>
      </c>
      <c r="K5" s="72"/>
      <c r="L5" s="19" t="s">
        <v>8</v>
      </c>
      <c r="M5" s="19" t="s">
        <v>9</v>
      </c>
      <c r="N5" s="55" t="s">
        <v>11</v>
      </c>
      <c r="O5" s="20" t="s">
        <v>10</v>
      </c>
      <c r="P5" s="21" t="s">
        <v>12</v>
      </c>
      <c r="R5" s="22"/>
    </row>
    <row r="6" spans="3:18">
      <c r="C6" s="78"/>
      <c r="D6" s="38"/>
      <c r="E6" s="39" t="s">
        <v>159</v>
      </c>
      <c r="F6" s="39"/>
      <c r="G6" s="38"/>
      <c r="H6" s="38"/>
      <c r="I6" s="38"/>
      <c r="J6" s="77"/>
      <c r="K6" s="43"/>
      <c r="L6" s="43"/>
      <c r="M6" s="43"/>
      <c r="N6" s="56"/>
      <c r="O6" s="61"/>
      <c r="P6" s="44"/>
    </row>
    <row r="7" spans="3:18" ht="70.5" customHeight="1">
      <c r="C7" s="45" t="s">
        <v>160</v>
      </c>
      <c r="D7" s="64"/>
      <c r="E7" s="47" t="s">
        <v>161</v>
      </c>
      <c r="F7" s="79">
        <v>99</v>
      </c>
      <c r="G7" s="25"/>
      <c r="H7" s="40"/>
      <c r="I7" s="74"/>
      <c r="J7" s="25">
        <f>I7*H7</f>
        <v>0</v>
      </c>
      <c r="K7" s="75"/>
      <c r="L7" s="25">
        <f>G7</f>
        <v>0</v>
      </c>
      <c r="M7" s="25">
        <f>L7*(1-N7)</f>
        <v>0</v>
      </c>
      <c r="N7" s="26"/>
      <c r="O7" s="62"/>
      <c r="P7" s="25">
        <f>O7*M7</f>
        <v>0</v>
      </c>
    </row>
    <row r="8" spans="3:18" ht="70.5" customHeight="1">
      <c r="C8" s="45" t="s">
        <v>162</v>
      </c>
      <c r="D8" s="64"/>
      <c r="E8" s="47" t="s">
        <v>163</v>
      </c>
      <c r="F8" s="79">
        <v>126</v>
      </c>
      <c r="G8" s="25"/>
      <c r="H8" s="40"/>
      <c r="I8" s="74"/>
      <c r="J8" s="25">
        <f t="shared" ref="J8:J30" si="0">I8*H8</f>
        <v>0</v>
      </c>
      <c r="K8" s="75"/>
      <c r="L8" s="25">
        <f t="shared" ref="L8:L30" si="1">G8</f>
        <v>0</v>
      </c>
      <c r="M8" s="25">
        <f t="shared" ref="M8:M30" si="2">L8*(1-N8)</f>
        <v>0</v>
      </c>
      <c r="N8" s="26"/>
      <c r="O8" s="62"/>
      <c r="P8" s="25">
        <f t="shared" ref="P8:P30" si="3">O8*M8</f>
        <v>0</v>
      </c>
    </row>
    <row r="9" spans="3:18" ht="70.5" customHeight="1">
      <c r="C9" s="45" t="s">
        <v>164</v>
      </c>
      <c r="D9" s="64"/>
      <c r="E9" s="47" t="s">
        <v>165</v>
      </c>
      <c r="F9" s="79">
        <v>163</v>
      </c>
      <c r="G9" s="25"/>
      <c r="H9" s="40"/>
      <c r="I9" s="74"/>
      <c r="J9" s="25">
        <f t="shared" si="0"/>
        <v>0</v>
      </c>
      <c r="K9" s="75"/>
      <c r="L9" s="25">
        <f t="shared" si="1"/>
        <v>0</v>
      </c>
      <c r="M9" s="25">
        <f t="shared" si="2"/>
        <v>0</v>
      </c>
      <c r="N9" s="26"/>
      <c r="O9" s="62"/>
      <c r="P9" s="25">
        <f t="shared" si="3"/>
        <v>0</v>
      </c>
    </row>
    <row r="10" spans="3:18" ht="70.5" customHeight="1">
      <c r="C10" s="45" t="s">
        <v>166</v>
      </c>
      <c r="D10" s="64"/>
      <c r="E10" s="47" t="s">
        <v>167</v>
      </c>
      <c r="F10" s="79">
        <v>199</v>
      </c>
      <c r="G10" s="27"/>
      <c r="H10" s="40"/>
      <c r="I10" s="74"/>
      <c r="J10" s="25">
        <f t="shared" si="0"/>
        <v>0</v>
      </c>
      <c r="K10" s="75"/>
      <c r="L10" s="25">
        <f t="shared" si="1"/>
        <v>0</v>
      </c>
      <c r="M10" s="25">
        <f t="shared" si="2"/>
        <v>0</v>
      </c>
      <c r="N10" s="26"/>
      <c r="O10" s="62"/>
      <c r="P10" s="25">
        <f t="shared" si="3"/>
        <v>0</v>
      </c>
    </row>
    <row r="11" spans="3:18" ht="70.5" customHeight="1">
      <c r="C11" s="45" t="s">
        <v>168</v>
      </c>
      <c r="D11" s="64"/>
      <c r="E11" s="47" t="s">
        <v>169</v>
      </c>
      <c r="F11" s="79"/>
      <c r="G11" s="25"/>
      <c r="H11" s="40"/>
      <c r="I11" s="74"/>
      <c r="J11" s="25">
        <f t="shared" si="0"/>
        <v>0</v>
      </c>
      <c r="K11" s="75"/>
      <c r="L11" s="25">
        <f t="shared" si="1"/>
        <v>0</v>
      </c>
      <c r="M11" s="25">
        <f t="shared" si="2"/>
        <v>0</v>
      </c>
      <c r="N11" s="26"/>
      <c r="O11" s="62"/>
      <c r="P11" s="25">
        <f t="shared" si="3"/>
        <v>0</v>
      </c>
    </row>
    <row r="12" spans="3:18" ht="70.5" customHeight="1">
      <c r="C12" s="45" t="s">
        <v>170</v>
      </c>
      <c r="D12" s="64"/>
      <c r="E12" s="47" t="s">
        <v>171</v>
      </c>
      <c r="F12" s="79"/>
      <c r="G12" s="27"/>
      <c r="H12" s="40"/>
      <c r="I12" s="74"/>
      <c r="J12" s="25">
        <f t="shared" si="0"/>
        <v>0</v>
      </c>
      <c r="K12" s="75"/>
      <c r="L12" s="25">
        <f t="shared" si="1"/>
        <v>0</v>
      </c>
      <c r="M12" s="25">
        <f t="shared" si="2"/>
        <v>0</v>
      </c>
      <c r="N12" s="26"/>
      <c r="O12" s="62"/>
      <c r="P12" s="25">
        <f t="shared" si="3"/>
        <v>0</v>
      </c>
    </row>
    <row r="13" spans="3:18" ht="70.5" customHeight="1">
      <c r="C13" s="45" t="s">
        <v>172</v>
      </c>
      <c r="D13" s="64"/>
      <c r="E13" s="47" t="s">
        <v>173</v>
      </c>
      <c r="F13" s="79"/>
      <c r="G13" s="25"/>
      <c r="H13" s="40"/>
      <c r="I13" s="74"/>
      <c r="J13" s="25">
        <f t="shared" si="0"/>
        <v>0</v>
      </c>
      <c r="K13" s="75"/>
      <c r="L13" s="25">
        <f t="shared" si="1"/>
        <v>0</v>
      </c>
      <c r="M13" s="25">
        <f t="shared" si="2"/>
        <v>0</v>
      </c>
      <c r="N13" s="26"/>
      <c r="O13" s="62"/>
      <c r="P13" s="25">
        <f t="shared" si="3"/>
        <v>0</v>
      </c>
    </row>
    <row r="14" spans="3:18" ht="70.5" customHeight="1">
      <c r="C14" s="45" t="s">
        <v>174</v>
      </c>
      <c r="D14" s="64"/>
      <c r="E14" s="47" t="s">
        <v>175</v>
      </c>
      <c r="F14" s="79"/>
      <c r="G14" s="27"/>
      <c r="H14" s="40"/>
      <c r="I14" s="74"/>
      <c r="J14" s="25">
        <f t="shared" si="0"/>
        <v>0</v>
      </c>
      <c r="K14" s="75"/>
      <c r="L14" s="25">
        <f t="shared" si="1"/>
        <v>0</v>
      </c>
      <c r="M14" s="25">
        <f t="shared" si="2"/>
        <v>0</v>
      </c>
      <c r="N14" s="26"/>
      <c r="O14" s="62"/>
      <c r="P14" s="25">
        <f t="shared" si="3"/>
        <v>0</v>
      </c>
    </row>
    <row r="15" spans="3:18" ht="70.5" customHeight="1">
      <c r="C15" s="45" t="s">
        <v>176</v>
      </c>
      <c r="D15" s="64"/>
      <c r="E15" s="47" t="s">
        <v>177</v>
      </c>
      <c r="F15" s="79"/>
      <c r="G15" s="27"/>
      <c r="H15" s="40"/>
      <c r="I15" s="74"/>
      <c r="J15" s="25">
        <f t="shared" si="0"/>
        <v>0</v>
      </c>
      <c r="K15" s="75"/>
      <c r="L15" s="25">
        <f t="shared" si="1"/>
        <v>0</v>
      </c>
      <c r="M15" s="25">
        <f t="shared" si="2"/>
        <v>0</v>
      </c>
      <c r="N15" s="26"/>
      <c r="O15" s="62"/>
      <c r="P15" s="25">
        <f t="shared" si="3"/>
        <v>0</v>
      </c>
    </row>
    <row r="16" spans="3:18" ht="70.5" customHeight="1">
      <c r="C16" s="45" t="s">
        <v>178</v>
      </c>
      <c r="D16" s="64"/>
      <c r="E16" s="47" t="s">
        <v>179</v>
      </c>
      <c r="F16" s="79"/>
      <c r="G16" s="27"/>
      <c r="H16" s="40"/>
      <c r="I16" s="74"/>
      <c r="J16" s="25">
        <f t="shared" si="0"/>
        <v>0</v>
      </c>
      <c r="K16" s="75"/>
      <c r="L16" s="25">
        <f t="shared" si="1"/>
        <v>0</v>
      </c>
      <c r="M16" s="25">
        <f t="shared" si="2"/>
        <v>0</v>
      </c>
      <c r="N16" s="26"/>
      <c r="O16" s="62"/>
      <c r="P16" s="25">
        <f t="shared" si="3"/>
        <v>0</v>
      </c>
    </row>
    <row r="17" spans="3:18" ht="70.5" customHeight="1">
      <c r="C17" s="45" t="s">
        <v>180</v>
      </c>
      <c r="D17" s="64"/>
      <c r="E17" s="47" t="s">
        <v>181</v>
      </c>
      <c r="F17" s="79"/>
      <c r="G17" s="27"/>
      <c r="H17" s="40"/>
      <c r="I17" s="74"/>
      <c r="J17" s="25">
        <f t="shared" si="0"/>
        <v>0</v>
      </c>
      <c r="K17" s="75"/>
      <c r="L17" s="25">
        <f t="shared" si="1"/>
        <v>0</v>
      </c>
      <c r="M17" s="25">
        <f t="shared" si="2"/>
        <v>0</v>
      </c>
      <c r="N17" s="26"/>
      <c r="O17" s="62"/>
      <c r="P17" s="25">
        <f t="shared" si="3"/>
        <v>0</v>
      </c>
    </row>
    <row r="18" spans="3:18" ht="70.5" customHeight="1">
      <c r="C18" s="45" t="s">
        <v>182</v>
      </c>
      <c r="D18" s="64"/>
      <c r="E18" s="47" t="s">
        <v>183</v>
      </c>
      <c r="F18" s="79"/>
      <c r="G18" s="27"/>
      <c r="H18" s="40"/>
      <c r="I18" s="74"/>
      <c r="J18" s="25"/>
      <c r="K18" s="75"/>
      <c r="L18" s="25"/>
      <c r="M18" s="25"/>
      <c r="N18" s="26"/>
      <c r="O18" s="62"/>
      <c r="P18" s="25"/>
    </row>
    <row r="19" spans="3:18" ht="70.5" customHeight="1">
      <c r="C19" s="45" t="s">
        <v>182</v>
      </c>
      <c r="D19" s="64"/>
      <c r="E19" s="47" t="s">
        <v>184</v>
      </c>
      <c r="F19" s="79"/>
      <c r="G19" s="27"/>
      <c r="H19" s="40"/>
      <c r="I19" s="74"/>
      <c r="J19" s="25">
        <f t="shared" si="0"/>
        <v>0</v>
      </c>
      <c r="K19" s="75"/>
      <c r="L19" s="25">
        <f t="shared" si="1"/>
        <v>0</v>
      </c>
      <c r="M19" s="25">
        <f t="shared" si="2"/>
        <v>0</v>
      </c>
      <c r="N19" s="26"/>
      <c r="O19" s="62"/>
      <c r="P19" s="25">
        <f t="shared" si="3"/>
        <v>0</v>
      </c>
    </row>
    <row r="20" spans="3:18" ht="13.5" customHeight="1">
      <c r="C20" s="48"/>
      <c r="D20" s="50"/>
      <c r="E20" s="49" t="s">
        <v>203</v>
      </c>
      <c r="F20" s="80"/>
      <c r="G20" s="50"/>
      <c r="H20" s="50"/>
      <c r="I20" s="50"/>
      <c r="J20" s="76"/>
      <c r="K20" s="38"/>
      <c r="L20" s="38"/>
      <c r="M20" s="38"/>
      <c r="N20" s="69"/>
      <c r="O20" s="70"/>
      <c r="P20" s="71"/>
    </row>
    <row r="21" spans="3:18" ht="70.5" customHeight="1">
      <c r="C21" s="45" t="s">
        <v>185</v>
      </c>
      <c r="D21" s="64"/>
      <c r="E21" s="47" t="s">
        <v>193</v>
      </c>
      <c r="F21" s="79"/>
      <c r="G21" s="27"/>
      <c r="H21" s="40"/>
      <c r="I21" s="74"/>
      <c r="J21" s="25">
        <f t="shared" si="0"/>
        <v>0</v>
      </c>
      <c r="K21" s="75"/>
      <c r="L21" s="25">
        <f t="shared" si="1"/>
        <v>0</v>
      </c>
      <c r="M21" s="25">
        <f t="shared" si="2"/>
        <v>0</v>
      </c>
      <c r="N21" s="26"/>
      <c r="O21" s="62"/>
      <c r="P21" s="25">
        <f t="shared" si="3"/>
        <v>0</v>
      </c>
    </row>
    <row r="22" spans="3:18" ht="70.5" customHeight="1">
      <c r="C22" s="45" t="s">
        <v>186</v>
      </c>
      <c r="D22" s="46"/>
      <c r="E22" s="47" t="s">
        <v>194</v>
      </c>
      <c r="F22" s="79"/>
      <c r="G22" s="27"/>
      <c r="H22" s="40"/>
      <c r="I22" s="74"/>
      <c r="J22" s="25">
        <f t="shared" si="0"/>
        <v>0</v>
      </c>
      <c r="K22" s="75"/>
      <c r="L22" s="25">
        <f t="shared" si="1"/>
        <v>0</v>
      </c>
      <c r="M22" s="25">
        <f t="shared" si="2"/>
        <v>0</v>
      </c>
      <c r="N22" s="26"/>
      <c r="O22" s="62"/>
      <c r="P22" s="25">
        <f t="shared" si="3"/>
        <v>0</v>
      </c>
    </row>
    <row r="23" spans="3:18" ht="70.5" customHeight="1">
      <c r="C23" s="45" t="s">
        <v>187</v>
      </c>
      <c r="D23" s="64"/>
      <c r="E23" s="47" t="s">
        <v>195</v>
      </c>
      <c r="F23" s="79"/>
      <c r="G23" s="27"/>
      <c r="H23" s="40"/>
      <c r="I23" s="74"/>
      <c r="J23" s="25">
        <f t="shared" si="0"/>
        <v>0</v>
      </c>
      <c r="K23" s="75"/>
      <c r="L23" s="25">
        <f t="shared" si="1"/>
        <v>0</v>
      </c>
      <c r="M23" s="25">
        <f t="shared" si="2"/>
        <v>0</v>
      </c>
      <c r="N23" s="26"/>
      <c r="O23" s="62"/>
      <c r="P23" s="25"/>
    </row>
    <row r="24" spans="3:18" ht="70.5" customHeight="1">
      <c r="C24" s="45" t="s">
        <v>188</v>
      </c>
      <c r="D24" s="64"/>
      <c r="E24" s="47" t="s">
        <v>196</v>
      </c>
      <c r="F24" s="79"/>
      <c r="G24" s="27"/>
      <c r="H24" s="40"/>
      <c r="I24" s="74"/>
      <c r="J24" s="25"/>
      <c r="K24" s="75"/>
      <c r="L24" s="25">
        <f t="shared" si="1"/>
        <v>0</v>
      </c>
      <c r="M24" s="25">
        <f t="shared" si="2"/>
        <v>0</v>
      </c>
      <c r="N24" s="26"/>
      <c r="O24" s="62"/>
      <c r="P24" s="25"/>
    </row>
    <row r="25" spans="3:18" ht="70.5" customHeight="1">
      <c r="C25" s="45" t="s">
        <v>189</v>
      </c>
      <c r="D25" s="64"/>
      <c r="E25" s="47" t="s">
        <v>197</v>
      </c>
      <c r="F25" s="79"/>
      <c r="G25" s="27"/>
      <c r="H25" s="40"/>
      <c r="I25" s="74"/>
      <c r="J25" s="25">
        <f t="shared" si="0"/>
        <v>0</v>
      </c>
      <c r="K25" s="75"/>
      <c r="L25" s="25">
        <f t="shared" si="1"/>
        <v>0</v>
      </c>
      <c r="M25" s="25">
        <f t="shared" si="2"/>
        <v>0</v>
      </c>
      <c r="N25" s="26"/>
      <c r="O25" s="62"/>
      <c r="P25" s="25">
        <f t="shared" si="3"/>
        <v>0</v>
      </c>
    </row>
    <row r="26" spans="3:18" ht="70.5" customHeight="1">
      <c r="C26" s="45" t="s">
        <v>190</v>
      </c>
      <c r="D26" s="64"/>
      <c r="E26" s="47" t="s">
        <v>198</v>
      </c>
      <c r="F26" s="79"/>
      <c r="G26" s="27"/>
      <c r="H26" s="40"/>
      <c r="I26" s="74"/>
      <c r="J26" s="25">
        <f t="shared" si="0"/>
        <v>0</v>
      </c>
      <c r="K26" s="75"/>
      <c r="L26" s="25">
        <f t="shared" si="1"/>
        <v>0</v>
      </c>
      <c r="M26" s="25">
        <f t="shared" si="2"/>
        <v>0</v>
      </c>
      <c r="N26" s="26"/>
      <c r="O26" s="62"/>
      <c r="P26" s="25">
        <f t="shared" si="3"/>
        <v>0</v>
      </c>
    </row>
    <row r="27" spans="3:18" ht="70.5" customHeight="1">
      <c r="C27" s="45" t="s">
        <v>191</v>
      </c>
      <c r="D27" s="64"/>
      <c r="E27" s="47" t="s">
        <v>199</v>
      </c>
      <c r="F27" s="79"/>
      <c r="G27" s="27"/>
      <c r="H27" s="40"/>
      <c r="I27" s="74"/>
      <c r="J27" s="25">
        <f t="shared" si="0"/>
        <v>0</v>
      </c>
      <c r="K27" s="75"/>
      <c r="L27" s="25">
        <f t="shared" si="1"/>
        <v>0</v>
      </c>
      <c r="M27" s="25">
        <f t="shared" si="2"/>
        <v>0</v>
      </c>
      <c r="N27" s="26"/>
      <c r="O27" s="62"/>
      <c r="P27" s="25">
        <f t="shared" si="3"/>
        <v>0</v>
      </c>
    </row>
    <row r="28" spans="3:18" ht="70.5" customHeight="1">
      <c r="C28" s="45" t="s">
        <v>192</v>
      </c>
      <c r="D28" s="64"/>
      <c r="E28" s="47" t="s">
        <v>200</v>
      </c>
      <c r="F28" s="79"/>
      <c r="G28" s="27"/>
      <c r="H28" s="40"/>
      <c r="I28" s="74"/>
      <c r="J28" s="25">
        <f t="shared" si="0"/>
        <v>0</v>
      </c>
      <c r="K28" s="75"/>
      <c r="L28" s="25">
        <f t="shared" si="1"/>
        <v>0</v>
      </c>
      <c r="M28" s="25">
        <f t="shared" si="2"/>
        <v>0</v>
      </c>
      <c r="N28" s="26"/>
      <c r="O28" s="62"/>
      <c r="P28" s="25">
        <f t="shared" si="3"/>
        <v>0</v>
      </c>
    </row>
    <row r="29" spans="3:18" ht="70.5" customHeight="1">
      <c r="C29" s="45" t="s">
        <v>182</v>
      </c>
      <c r="D29" s="64"/>
      <c r="E29" s="47" t="s">
        <v>201</v>
      </c>
      <c r="F29" s="79"/>
      <c r="G29" s="27"/>
      <c r="H29" s="40"/>
      <c r="I29" s="74"/>
      <c r="J29" s="25">
        <f t="shared" si="0"/>
        <v>0</v>
      </c>
      <c r="K29" s="75"/>
      <c r="L29" s="25">
        <f t="shared" si="1"/>
        <v>0</v>
      </c>
      <c r="M29" s="25">
        <f t="shared" si="2"/>
        <v>0</v>
      </c>
      <c r="N29" s="26"/>
      <c r="O29" s="62"/>
      <c r="P29" s="25">
        <f t="shared" si="3"/>
        <v>0</v>
      </c>
    </row>
    <row r="30" spans="3:18" ht="70.5" customHeight="1">
      <c r="C30" s="45" t="s">
        <v>182</v>
      </c>
      <c r="D30" s="46"/>
      <c r="E30" s="47" t="s">
        <v>202</v>
      </c>
      <c r="F30" s="79"/>
      <c r="G30" s="27"/>
      <c r="H30" s="40"/>
      <c r="I30" s="74"/>
      <c r="J30" s="25">
        <f t="shared" si="0"/>
        <v>0</v>
      </c>
      <c r="K30" s="75"/>
      <c r="L30" s="25">
        <f t="shared" si="1"/>
        <v>0</v>
      </c>
      <c r="M30" s="25">
        <f t="shared" si="2"/>
        <v>0</v>
      </c>
      <c r="N30" s="26"/>
      <c r="O30" s="62"/>
      <c r="P30" s="25">
        <f t="shared" si="3"/>
        <v>0</v>
      </c>
    </row>
    <row r="31" spans="3:18" s="32" customFormat="1" ht="21" customHeight="1">
      <c r="D31" s="5"/>
      <c r="E31" s="5"/>
      <c r="F31" s="5"/>
      <c r="G31" s="34"/>
      <c r="H31" s="42"/>
      <c r="I31" s="42"/>
      <c r="J31" s="42"/>
      <c r="K31" s="42"/>
      <c r="L31" s="34"/>
      <c r="M31" s="42"/>
      <c r="N31" s="57"/>
      <c r="O31" s="63"/>
      <c r="P31" s="5"/>
      <c r="Q31" s="5"/>
      <c r="R31" s="5"/>
    </row>
  </sheetData>
  <sheetProtection selectLockedCells="1" selectUnlockedCells="1"/>
  <protectedRanges>
    <protectedRange password="CC3D" sqref="H7:H19" name="Tartomány1_1_1"/>
    <protectedRange password="CC3D" sqref="M7:M19 M21:M30" name="Tartomány1_1_3"/>
  </protectedRanges>
  <autoFilter ref="C5:P30"/>
  <printOptions horizontalCentered="1"/>
  <pageMargins left="0.31496062992125984" right="0.31496062992125984" top="0.27559055118110237" bottom="0.19685039370078741" header="0.27559055118110237" footer="0.23622047244094491"/>
  <pageSetup paperSize="9" scale="80" orientation="landscape" r:id="rId1"/>
  <headerFooter alignWithMargins="0">
    <oddFooter>&amp;L&amp;F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M102"/>
  <sheetViews>
    <sheetView showZeros="0" tabSelected="1" zoomScaleNormal="100" zoomScaleSheetLayoutView="100" workbookViewId="0">
      <pane ySplit="4" topLeftCell="A92" activePane="bottomLeft" state="frozen"/>
      <selection pane="bottomLeft" activeCell="A4" sqref="A4:XFD49"/>
    </sheetView>
  </sheetViews>
  <sheetFormatPr defaultColWidth="8.88671875" defaultRowHeight="13.2" outlineLevelCol="1"/>
  <cols>
    <col min="1" max="1" width="17" style="32" customWidth="1"/>
    <col min="2" max="2" width="16.44140625" style="5" customWidth="1"/>
    <col min="3" max="3" width="33.5546875" style="5" customWidth="1"/>
    <col min="4" max="4" width="14.109375" style="5" customWidth="1"/>
    <col min="5" max="5" width="11.33203125" style="5" customWidth="1"/>
    <col min="6" max="6" width="16" style="42" hidden="1" customWidth="1" outlineLevel="1"/>
    <col min="7" max="7" width="11.88671875" style="51" customWidth="1" collapsed="1"/>
    <col min="8" max="8" width="10.6640625" style="111" customWidth="1"/>
    <col min="9" max="9" width="8.88671875" style="5"/>
    <col min="10" max="10" width="12.44140625" style="5" bestFit="1" customWidth="1"/>
    <col min="11" max="16384" width="8.88671875" style="5"/>
  </cols>
  <sheetData>
    <row r="1" spans="1:8" ht="18.75" customHeight="1">
      <c r="A1" s="86"/>
      <c r="B1" s="3"/>
      <c r="C1" s="87"/>
      <c r="D1" s="104"/>
      <c r="E1" s="105"/>
      <c r="F1" s="106"/>
      <c r="G1" s="9"/>
    </row>
    <row r="2" spans="1:8" ht="18.75" customHeight="1">
      <c r="A2" s="91"/>
      <c r="B2" s="88"/>
      <c r="C2" s="89" t="s">
        <v>237</v>
      </c>
      <c r="D2" s="107"/>
      <c r="E2" s="107"/>
      <c r="F2" s="108"/>
      <c r="H2" s="132" t="s">
        <v>244</v>
      </c>
    </row>
    <row r="3" spans="1:8" ht="18.75" customHeight="1" thickBot="1">
      <c r="A3" s="13"/>
      <c r="B3" s="14"/>
      <c r="C3" s="90"/>
      <c r="D3" s="109"/>
      <c r="E3" s="109"/>
      <c r="F3" s="110"/>
    </row>
    <row r="4" spans="1:8" ht="39.75" customHeight="1" thickBot="1">
      <c r="A4" s="115" t="s">
        <v>5</v>
      </c>
      <c r="B4" s="116" t="s">
        <v>6</v>
      </c>
      <c r="C4" s="116" t="s">
        <v>7</v>
      </c>
      <c r="D4" s="116" t="s">
        <v>136</v>
      </c>
      <c r="E4" s="117" t="s">
        <v>235</v>
      </c>
      <c r="F4" s="118" t="s">
        <v>236</v>
      </c>
      <c r="G4" s="119" t="s">
        <v>242</v>
      </c>
      <c r="H4" s="120" t="s">
        <v>243</v>
      </c>
    </row>
    <row r="5" spans="1:8" ht="15" customHeight="1">
      <c r="A5" s="121"/>
      <c r="B5" s="122"/>
      <c r="C5" s="123" t="s">
        <v>13</v>
      </c>
      <c r="D5" s="123"/>
      <c r="E5" s="123"/>
      <c r="F5" s="122"/>
      <c r="G5" s="124"/>
      <c r="H5" s="125"/>
    </row>
    <row r="6" spans="1:8" ht="71.25" customHeight="1">
      <c r="A6" s="92" t="s">
        <v>14</v>
      </c>
      <c r="B6" s="23"/>
      <c r="C6" s="24" t="s">
        <v>15</v>
      </c>
      <c r="D6" s="93"/>
      <c r="E6" s="66">
        <v>93.88</v>
      </c>
      <c r="F6" s="112">
        <v>20315</v>
      </c>
      <c r="G6" s="114">
        <f>F6*1.25</f>
        <v>25393.75</v>
      </c>
      <c r="H6" s="25">
        <f>G6*1.27</f>
        <v>32250.0625</v>
      </c>
    </row>
    <row r="7" spans="1:8" ht="70.5" customHeight="1">
      <c r="A7" s="92" t="s">
        <v>16</v>
      </c>
      <c r="B7" s="23"/>
      <c r="C7" s="24" t="s">
        <v>17</v>
      </c>
      <c r="D7" s="24"/>
      <c r="E7" s="66">
        <v>125.13</v>
      </c>
      <c r="F7" s="112">
        <v>23715</v>
      </c>
      <c r="G7" s="40">
        <f t="shared" ref="G7:G70" si="0">F7*1.25</f>
        <v>29643.75</v>
      </c>
      <c r="H7" s="25">
        <f t="shared" ref="H7:H70" si="1">G7*1.27</f>
        <v>37647.5625</v>
      </c>
    </row>
    <row r="8" spans="1:8" ht="70.5" customHeight="1">
      <c r="A8" s="92" t="s">
        <v>146</v>
      </c>
      <c r="B8" s="23"/>
      <c r="C8" s="24" t="s">
        <v>150</v>
      </c>
      <c r="D8" s="24"/>
      <c r="E8" s="66">
        <v>113</v>
      </c>
      <c r="F8" s="112">
        <v>25415</v>
      </c>
      <c r="G8" s="40">
        <f t="shared" si="0"/>
        <v>31768.75</v>
      </c>
      <c r="H8" s="25">
        <f t="shared" si="1"/>
        <v>40346.3125</v>
      </c>
    </row>
    <row r="9" spans="1:8" ht="70.5" customHeight="1">
      <c r="A9" s="92" t="s">
        <v>147</v>
      </c>
      <c r="B9" s="23"/>
      <c r="C9" s="24" t="s">
        <v>151</v>
      </c>
      <c r="D9" s="24"/>
      <c r="E9" s="66">
        <v>132</v>
      </c>
      <c r="F9" s="112">
        <v>29665</v>
      </c>
      <c r="G9" s="40">
        <f t="shared" si="0"/>
        <v>37081.25</v>
      </c>
      <c r="H9" s="25">
        <f t="shared" si="1"/>
        <v>47093.1875</v>
      </c>
    </row>
    <row r="10" spans="1:8" ht="70.5" customHeight="1">
      <c r="A10" s="92" t="s">
        <v>148</v>
      </c>
      <c r="B10" s="23"/>
      <c r="C10" s="24" t="s">
        <v>152</v>
      </c>
      <c r="D10" s="24"/>
      <c r="E10" s="66">
        <v>149</v>
      </c>
      <c r="F10" s="112">
        <v>33575</v>
      </c>
      <c r="G10" s="40">
        <f t="shared" si="0"/>
        <v>41968.75</v>
      </c>
      <c r="H10" s="25">
        <f t="shared" si="1"/>
        <v>53300.3125</v>
      </c>
    </row>
    <row r="11" spans="1:8" ht="70.5" customHeight="1">
      <c r="A11" s="92" t="s">
        <v>149</v>
      </c>
      <c r="B11" s="23"/>
      <c r="C11" s="24" t="s">
        <v>153</v>
      </c>
      <c r="D11" s="24"/>
      <c r="E11" s="66">
        <v>159</v>
      </c>
      <c r="F11" s="112">
        <v>35615</v>
      </c>
      <c r="G11" s="40">
        <f t="shared" si="0"/>
        <v>44518.75</v>
      </c>
      <c r="H11" s="25">
        <f t="shared" si="1"/>
        <v>56538.8125</v>
      </c>
    </row>
    <row r="12" spans="1:8" ht="70.5" customHeight="1">
      <c r="A12" s="92" t="s">
        <v>121</v>
      </c>
      <c r="B12" s="64"/>
      <c r="C12" s="24" t="s">
        <v>123</v>
      </c>
      <c r="D12" s="24"/>
      <c r="E12" s="66">
        <v>124</v>
      </c>
      <c r="F12" s="112">
        <v>27965</v>
      </c>
      <c r="G12" s="40">
        <f t="shared" si="0"/>
        <v>34956.25</v>
      </c>
      <c r="H12" s="25">
        <f t="shared" si="1"/>
        <v>44394.4375</v>
      </c>
    </row>
    <row r="13" spans="1:8" ht="70.5" customHeight="1">
      <c r="A13" s="94" t="s">
        <v>122</v>
      </c>
      <c r="B13" s="81"/>
      <c r="C13" s="82" t="s">
        <v>124</v>
      </c>
      <c r="D13" s="82"/>
      <c r="E13" s="66">
        <v>139</v>
      </c>
      <c r="F13" s="112">
        <v>30515</v>
      </c>
      <c r="G13" s="40">
        <f t="shared" si="0"/>
        <v>38143.75</v>
      </c>
      <c r="H13" s="25">
        <f t="shared" si="1"/>
        <v>48442.5625</v>
      </c>
    </row>
    <row r="14" spans="1:8" ht="70.5" customHeight="1">
      <c r="A14" s="92" t="s">
        <v>18</v>
      </c>
      <c r="B14" s="23"/>
      <c r="C14" s="24" t="s">
        <v>115</v>
      </c>
      <c r="D14" s="24"/>
      <c r="E14" s="66">
        <v>99</v>
      </c>
      <c r="F14" s="112">
        <v>20315</v>
      </c>
      <c r="G14" s="40">
        <f t="shared" si="0"/>
        <v>25393.75</v>
      </c>
      <c r="H14" s="25">
        <f t="shared" si="1"/>
        <v>32250.0625</v>
      </c>
    </row>
    <row r="15" spans="1:8" ht="70.5" customHeight="1">
      <c r="A15" s="92" t="s">
        <v>19</v>
      </c>
      <c r="B15" s="23"/>
      <c r="C15" s="24" t="s">
        <v>117</v>
      </c>
      <c r="D15" s="24"/>
      <c r="E15" s="66">
        <v>129</v>
      </c>
      <c r="F15" s="112">
        <v>26265</v>
      </c>
      <c r="G15" s="40">
        <f t="shared" si="0"/>
        <v>32831.25</v>
      </c>
      <c r="H15" s="25">
        <f t="shared" si="1"/>
        <v>41695.6875</v>
      </c>
    </row>
    <row r="16" spans="1:8" ht="70.5" customHeight="1">
      <c r="A16" s="92" t="s">
        <v>20</v>
      </c>
      <c r="B16" s="23"/>
      <c r="C16" s="24" t="s">
        <v>116</v>
      </c>
      <c r="D16" s="24"/>
      <c r="E16" s="66">
        <v>129</v>
      </c>
      <c r="F16" s="112">
        <v>26265</v>
      </c>
      <c r="G16" s="40">
        <f t="shared" si="0"/>
        <v>32831.25</v>
      </c>
      <c r="H16" s="25">
        <f t="shared" si="1"/>
        <v>41695.6875</v>
      </c>
    </row>
    <row r="17" spans="1:8" ht="70.5" customHeight="1">
      <c r="A17" s="92" t="s">
        <v>21</v>
      </c>
      <c r="B17" s="23"/>
      <c r="C17" s="24" t="s">
        <v>22</v>
      </c>
      <c r="D17" s="24"/>
      <c r="E17" s="66">
        <v>156</v>
      </c>
      <c r="F17" s="112">
        <v>32215</v>
      </c>
      <c r="G17" s="40">
        <f t="shared" si="0"/>
        <v>40268.75</v>
      </c>
      <c r="H17" s="25">
        <f t="shared" si="1"/>
        <v>51141.3125</v>
      </c>
    </row>
    <row r="18" spans="1:8" ht="70.5" customHeight="1">
      <c r="A18" s="92" t="s">
        <v>134</v>
      </c>
      <c r="B18" s="23"/>
      <c r="C18" s="24" t="s">
        <v>23</v>
      </c>
      <c r="D18" s="24"/>
      <c r="E18" s="66">
        <v>157</v>
      </c>
      <c r="F18" s="112">
        <v>33915</v>
      </c>
      <c r="G18" s="40">
        <f t="shared" si="0"/>
        <v>42393.75</v>
      </c>
      <c r="H18" s="25">
        <f t="shared" si="1"/>
        <v>53840.0625</v>
      </c>
    </row>
    <row r="19" spans="1:8" ht="70.5" customHeight="1">
      <c r="A19" s="92" t="s">
        <v>135</v>
      </c>
      <c r="B19" s="28"/>
      <c r="C19" s="24" t="s">
        <v>24</v>
      </c>
      <c r="D19" s="24"/>
      <c r="E19" s="66">
        <v>177</v>
      </c>
      <c r="F19" s="112">
        <v>38165</v>
      </c>
      <c r="G19" s="40">
        <f t="shared" si="0"/>
        <v>47706.25</v>
      </c>
      <c r="H19" s="25">
        <f t="shared" si="1"/>
        <v>60586.9375</v>
      </c>
    </row>
    <row r="20" spans="1:8" ht="15" customHeight="1">
      <c r="A20" s="126"/>
      <c r="B20" s="127"/>
      <c r="C20" s="128" t="s">
        <v>25</v>
      </c>
      <c r="D20" s="128"/>
      <c r="E20" s="129"/>
      <c r="F20" s="127"/>
      <c r="G20" s="130">
        <f t="shared" si="0"/>
        <v>0</v>
      </c>
      <c r="H20" s="125">
        <f t="shared" si="1"/>
        <v>0</v>
      </c>
    </row>
    <row r="21" spans="1:8" ht="70.5" customHeight="1">
      <c r="A21" s="92" t="s">
        <v>97</v>
      </c>
      <c r="B21" s="29"/>
      <c r="C21" s="41" t="s">
        <v>26</v>
      </c>
      <c r="D21" s="41"/>
      <c r="E21" s="83">
        <v>16.5</v>
      </c>
      <c r="F21" s="112">
        <v>3315</v>
      </c>
      <c r="G21" s="40">
        <f t="shared" si="0"/>
        <v>4143.75</v>
      </c>
      <c r="H21" s="25">
        <f t="shared" si="1"/>
        <v>5262.5625</v>
      </c>
    </row>
    <row r="22" spans="1:8" ht="70.5" customHeight="1">
      <c r="A22" s="92" t="s">
        <v>27</v>
      </c>
      <c r="B22" s="23"/>
      <c r="C22" s="41" t="s">
        <v>28</v>
      </c>
      <c r="D22" s="41"/>
      <c r="E22" s="66">
        <v>36</v>
      </c>
      <c r="F22" s="112">
        <v>6205</v>
      </c>
      <c r="G22" s="40">
        <f t="shared" si="0"/>
        <v>7756.25</v>
      </c>
      <c r="H22" s="25">
        <f t="shared" si="1"/>
        <v>9850.4375</v>
      </c>
    </row>
    <row r="23" spans="1:8" ht="70.5" customHeight="1">
      <c r="A23" s="92" t="s">
        <v>29</v>
      </c>
      <c r="B23" s="23"/>
      <c r="C23" s="24" t="s">
        <v>130</v>
      </c>
      <c r="D23" s="24"/>
      <c r="E23" s="66">
        <v>49.7</v>
      </c>
      <c r="F23" s="112">
        <v>12750</v>
      </c>
      <c r="G23" s="40">
        <f t="shared" si="0"/>
        <v>15937.5</v>
      </c>
      <c r="H23" s="25">
        <f t="shared" si="1"/>
        <v>20240.625</v>
      </c>
    </row>
    <row r="24" spans="1:8" ht="70.5" customHeight="1">
      <c r="A24" s="92" t="s">
        <v>30</v>
      </c>
      <c r="B24" s="23"/>
      <c r="C24" s="24" t="s">
        <v>76</v>
      </c>
      <c r="D24" s="93"/>
      <c r="E24" s="66">
        <v>30.8</v>
      </c>
      <c r="F24" s="112">
        <v>6715</v>
      </c>
      <c r="G24" s="40">
        <f t="shared" si="0"/>
        <v>8393.75</v>
      </c>
      <c r="H24" s="25">
        <f t="shared" si="1"/>
        <v>10660.0625</v>
      </c>
    </row>
    <row r="25" spans="1:8" ht="70.5" customHeight="1">
      <c r="A25" s="92" t="s">
        <v>31</v>
      </c>
      <c r="B25" s="23"/>
      <c r="C25" s="24" t="s">
        <v>32</v>
      </c>
      <c r="D25" s="24"/>
      <c r="E25" s="66">
        <v>28.16</v>
      </c>
      <c r="F25" s="112">
        <v>5865</v>
      </c>
      <c r="G25" s="40">
        <f t="shared" si="0"/>
        <v>7331.25</v>
      </c>
      <c r="H25" s="25">
        <f t="shared" si="1"/>
        <v>9310.6875</v>
      </c>
    </row>
    <row r="26" spans="1:8" ht="70.5" customHeight="1">
      <c r="A26" s="92" t="s">
        <v>33</v>
      </c>
      <c r="B26" s="23"/>
      <c r="C26" s="24" t="s">
        <v>129</v>
      </c>
      <c r="D26" s="24"/>
      <c r="E26" s="83">
        <v>17</v>
      </c>
      <c r="F26" s="112">
        <v>3740</v>
      </c>
      <c r="G26" s="40">
        <f t="shared" si="0"/>
        <v>4675</v>
      </c>
      <c r="H26" s="25">
        <f t="shared" si="1"/>
        <v>5937.25</v>
      </c>
    </row>
    <row r="27" spans="1:8" ht="70.5" customHeight="1">
      <c r="A27" s="95" t="s">
        <v>104</v>
      </c>
      <c r="B27" s="23"/>
      <c r="C27" s="24" t="s">
        <v>105</v>
      </c>
      <c r="D27" s="93"/>
      <c r="E27" s="66">
        <v>22</v>
      </c>
      <c r="F27" s="112">
        <v>5015</v>
      </c>
      <c r="G27" s="40">
        <f t="shared" si="0"/>
        <v>6268.75</v>
      </c>
      <c r="H27" s="25">
        <f t="shared" si="1"/>
        <v>7961.3125</v>
      </c>
    </row>
    <row r="28" spans="1:8" ht="70.5" customHeight="1">
      <c r="A28" s="92" t="s">
        <v>34</v>
      </c>
      <c r="B28" s="23"/>
      <c r="C28" s="24" t="s">
        <v>114</v>
      </c>
      <c r="D28" s="24"/>
      <c r="E28" s="66"/>
      <c r="F28" s="112">
        <v>510</v>
      </c>
      <c r="G28" s="40">
        <f t="shared" si="0"/>
        <v>637.5</v>
      </c>
      <c r="H28" s="25">
        <f t="shared" si="1"/>
        <v>809.625</v>
      </c>
    </row>
    <row r="29" spans="1:8" ht="70.5" customHeight="1">
      <c r="A29" s="92" t="s">
        <v>35</v>
      </c>
      <c r="B29" s="23"/>
      <c r="C29" s="24" t="s">
        <v>36</v>
      </c>
      <c r="D29" s="24"/>
      <c r="E29" s="66"/>
      <c r="F29" s="112">
        <v>1530</v>
      </c>
      <c r="G29" s="40">
        <f t="shared" si="0"/>
        <v>1912.5</v>
      </c>
      <c r="H29" s="25">
        <f t="shared" si="1"/>
        <v>2428.875</v>
      </c>
    </row>
    <row r="30" spans="1:8" ht="15" customHeight="1">
      <c r="A30" s="126"/>
      <c r="B30" s="127"/>
      <c r="C30" s="128" t="s">
        <v>37</v>
      </c>
      <c r="D30" s="128"/>
      <c r="E30" s="131"/>
      <c r="F30" s="127"/>
      <c r="G30" s="130">
        <f t="shared" si="0"/>
        <v>0</v>
      </c>
      <c r="H30" s="125">
        <f t="shared" si="1"/>
        <v>0</v>
      </c>
    </row>
    <row r="31" spans="1:8" ht="70.5" customHeight="1">
      <c r="A31" s="92" t="s">
        <v>38</v>
      </c>
      <c r="B31" s="28"/>
      <c r="C31" s="24" t="s">
        <v>39</v>
      </c>
      <c r="D31" s="24"/>
      <c r="E31" s="66">
        <v>136.84</v>
      </c>
      <c r="F31" s="112">
        <v>25415</v>
      </c>
      <c r="G31" s="40">
        <f t="shared" si="0"/>
        <v>31768.75</v>
      </c>
      <c r="H31" s="25">
        <f t="shared" si="1"/>
        <v>40346.3125</v>
      </c>
    </row>
    <row r="32" spans="1:8" ht="70.5" customHeight="1">
      <c r="A32" s="92" t="s">
        <v>233</v>
      </c>
      <c r="B32" s="31"/>
      <c r="C32" s="24" t="s">
        <v>234</v>
      </c>
      <c r="D32" s="24"/>
      <c r="E32" s="66">
        <v>64.989999999999995</v>
      </c>
      <c r="F32" s="112">
        <v>15215</v>
      </c>
      <c r="G32" s="40">
        <f t="shared" si="0"/>
        <v>19018.75</v>
      </c>
      <c r="H32" s="25">
        <f t="shared" si="1"/>
        <v>24153.8125</v>
      </c>
    </row>
    <row r="33" spans="1:8" ht="70.5" customHeight="1">
      <c r="A33" s="92" t="s">
        <v>231</v>
      </c>
      <c r="B33" s="28"/>
      <c r="C33" s="24" t="s">
        <v>232</v>
      </c>
      <c r="D33" s="24"/>
      <c r="E33" s="66">
        <v>159</v>
      </c>
      <c r="F33" s="112">
        <v>36465</v>
      </c>
      <c r="G33" s="40">
        <f t="shared" si="0"/>
        <v>45581.25</v>
      </c>
      <c r="H33" s="25">
        <f t="shared" si="1"/>
        <v>57888.1875</v>
      </c>
    </row>
    <row r="34" spans="1:8" ht="70.5" customHeight="1">
      <c r="A34" s="96" t="s">
        <v>142</v>
      </c>
      <c r="B34" s="64"/>
      <c r="C34" s="24" t="s">
        <v>40</v>
      </c>
      <c r="D34" s="24"/>
      <c r="E34" s="66">
        <v>69</v>
      </c>
      <c r="F34" s="112">
        <v>15215</v>
      </c>
      <c r="G34" s="40">
        <f t="shared" si="0"/>
        <v>19018.75</v>
      </c>
      <c r="H34" s="25">
        <f t="shared" si="1"/>
        <v>24153.8125</v>
      </c>
    </row>
    <row r="35" spans="1:8" ht="70.5" customHeight="1">
      <c r="A35" s="92" t="s">
        <v>143</v>
      </c>
      <c r="B35" s="64"/>
      <c r="C35" s="24" t="s">
        <v>77</v>
      </c>
      <c r="D35" s="24"/>
      <c r="E35" s="67">
        <v>40</v>
      </c>
      <c r="F35" s="112">
        <v>8415</v>
      </c>
      <c r="G35" s="40">
        <f t="shared" si="0"/>
        <v>10518.75</v>
      </c>
      <c r="H35" s="25">
        <f t="shared" si="1"/>
        <v>13358.8125</v>
      </c>
    </row>
    <row r="36" spans="1:8" ht="70.5" customHeight="1">
      <c r="A36" s="95" t="s">
        <v>84</v>
      </c>
      <c r="B36" s="28"/>
      <c r="C36" s="24" t="s">
        <v>41</v>
      </c>
      <c r="D36" s="24"/>
      <c r="E36" s="68">
        <v>171</v>
      </c>
      <c r="F36" s="112">
        <v>37315</v>
      </c>
      <c r="G36" s="40">
        <f t="shared" si="0"/>
        <v>46643.75</v>
      </c>
      <c r="H36" s="25">
        <f t="shared" si="1"/>
        <v>59237.5625</v>
      </c>
    </row>
    <row r="37" spans="1:8" ht="70.5" customHeight="1">
      <c r="A37" s="92" t="s">
        <v>42</v>
      </c>
      <c r="B37" s="28"/>
      <c r="C37" s="24" t="s">
        <v>43</v>
      </c>
      <c r="D37" s="24"/>
      <c r="E37" s="67">
        <v>145.19999999999999</v>
      </c>
      <c r="F37" s="112">
        <v>29665</v>
      </c>
      <c r="G37" s="40">
        <f t="shared" si="0"/>
        <v>37081.25</v>
      </c>
      <c r="H37" s="25">
        <f t="shared" si="1"/>
        <v>47093.1875</v>
      </c>
    </row>
    <row r="38" spans="1:8" ht="15" customHeight="1">
      <c r="A38" s="126"/>
      <c r="B38" s="127"/>
      <c r="C38" s="128" t="s">
        <v>44</v>
      </c>
      <c r="D38" s="128"/>
      <c r="E38" s="131"/>
      <c r="F38" s="127"/>
      <c r="G38" s="130">
        <f t="shared" si="0"/>
        <v>0</v>
      </c>
      <c r="H38" s="125">
        <f t="shared" si="1"/>
        <v>0</v>
      </c>
    </row>
    <row r="39" spans="1:8" ht="70.5" customHeight="1">
      <c r="A39" s="92" t="s">
        <v>45</v>
      </c>
      <c r="B39" s="28"/>
      <c r="C39" s="24" t="s">
        <v>46</v>
      </c>
      <c r="D39" s="24"/>
      <c r="E39" s="66">
        <v>249</v>
      </c>
      <c r="F39" s="112">
        <v>55165</v>
      </c>
      <c r="G39" s="40">
        <f t="shared" si="0"/>
        <v>68956.25</v>
      </c>
      <c r="H39" s="25">
        <f t="shared" si="1"/>
        <v>87574.4375</v>
      </c>
    </row>
    <row r="40" spans="1:8" ht="70.5" customHeight="1">
      <c r="A40" s="95" t="s">
        <v>99</v>
      </c>
      <c r="B40" s="31"/>
      <c r="C40" s="24" t="s">
        <v>71</v>
      </c>
      <c r="D40" s="24"/>
      <c r="E40" s="66">
        <v>249</v>
      </c>
      <c r="F40" s="112">
        <v>55165</v>
      </c>
      <c r="G40" s="40">
        <f t="shared" si="0"/>
        <v>68956.25</v>
      </c>
      <c r="H40" s="25">
        <f t="shared" si="1"/>
        <v>87574.4375</v>
      </c>
    </row>
    <row r="41" spans="1:8" ht="70.5" customHeight="1">
      <c r="A41" s="97" t="s">
        <v>140</v>
      </c>
      <c r="B41" s="31"/>
      <c r="C41" s="24" t="s">
        <v>103</v>
      </c>
      <c r="D41" s="24"/>
      <c r="E41" s="83">
        <v>279</v>
      </c>
      <c r="F41" s="112">
        <v>59415</v>
      </c>
      <c r="G41" s="40">
        <f t="shared" si="0"/>
        <v>74268.75</v>
      </c>
      <c r="H41" s="25">
        <f t="shared" si="1"/>
        <v>94321.3125</v>
      </c>
    </row>
    <row r="42" spans="1:8" ht="70.5" customHeight="1">
      <c r="A42" s="95" t="s">
        <v>100</v>
      </c>
      <c r="B42" s="31"/>
      <c r="C42" s="24" t="s">
        <v>108</v>
      </c>
      <c r="D42" s="24"/>
      <c r="E42" s="66">
        <v>249</v>
      </c>
      <c r="F42" s="112">
        <v>50915</v>
      </c>
      <c r="G42" s="40">
        <f t="shared" si="0"/>
        <v>63643.75</v>
      </c>
      <c r="H42" s="25">
        <f t="shared" si="1"/>
        <v>80827.5625</v>
      </c>
    </row>
    <row r="43" spans="1:8" ht="70.5" customHeight="1">
      <c r="A43" s="97" t="s">
        <v>141</v>
      </c>
      <c r="B43" s="64"/>
      <c r="C43" s="24" t="s">
        <v>101</v>
      </c>
      <c r="D43" s="24"/>
      <c r="E43" s="66">
        <v>229</v>
      </c>
      <c r="F43" s="112">
        <v>49215</v>
      </c>
      <c r="G43" s="40">
        <f t="shared" si="0"/>
        <v>61518.75</v>
      </c>
      <c r="H43" s="25">
        <f t="shared" si="1"/>
        <v>78128.8125</v>
      </c>
    </row>
    <row r="44" spans="1:8" ht="70.5" customHeight="1">
      <c r="A44" s="95" t="s">
        <v>102</v>
      </c>
      <c r="B44" s="64"/>
      <c r="C44" s="24" t="s">
        <v>101</v>
      </c>
      <c r="D44" s="24"/>
      <c r="E44" s="66">
        <v>239</v>
      </c>
      <c r="F44" s="112">
        <v>50915</v>
      </c>
      <c r="G44" s="40">
        <f t="shared" si="0"/>
        <v>63643.75</v>
      </c>
      <c r="H44" s="25">
        <f t="shared" si="1"/>
        <v>80827.5625</v>
      </c>
    </row>
    <row r="45" spans="1:8" ht="70.5" customHeight="1">
      <c r="A45" s="92" t="s">
        <v>47</v>
      </c>
      <c r="B45" s="28"/>
      <c r="C45" s="24" t="s">
        <v>110</v>
      </c>
      <c r="D45" s="24"/>
      <c r="E45" s="66">
        <v>249</v>
      </c>
      <c r="F45" s="112">
        <v>50915</v>
      </c>
      <c r="G45" s="40">
        <f t="shared" si="0"/>
        <v>63643.75</v>
      </c>
      <c r="H45" s="25">
        <f t="shared" si="1"/>
        <v>80827.5625</v>
      </c>
    </row>
    <row r="46" spans="1:8" ht="70.5" customHeight="1">
      <c r="A46" s="95" t="s">
        <v>85</v>
      </c>
      <c r="B46" s="31"/>
      <c r="C46" s="24" t="s">
        <v>109</v>
      </c>
      <c r="D46" s="24"/>
      <c r="E46" s="66">
        <v>259</v>
      </c>
      <c r="F46" s="112">
        <v>52615</v>
      </c>
      <c r="G46" s="40">
        <f t="shared" si="0"/>
        <v>65768.75</v>
      </c>
      <c r="H46" s="25">
        <f t="shared" si="1"/>
        <v>83526.3125</v>
      </c>
    </row>
    <row r="47" spans="1:8" ht="70.5" customHeight="1">
      <c r="A47" s="92" t="s">
        <v>56</v>
      </c>
      <c r="B47" s="29"/>
      <c r="C47" s="24" t="s">
        <v>57</v>
      </c>
      <c r="D47" s="24"/>
      <c r="E47" s="66">
        <v>299.95</v>
      </c>
      <c r="F47" s="112">
        <v>66215</v>
      </c>
      <c r="G47" s="40">
        <f t="shared" si="0"/>
        <v>82768.75</v>
      </c>
      <c r="H47" s="25">
        <f t="shared" si="1"/>
        <v>105116.3125</v>
      </c>
    </row>
    <row r="48" spans="1:8" ht="70.5" customHeight="1">
      <c r="A48" s="92" t="s">
        <v>58</v>
      </c>
      <c r="B48" s="29"/>
      <c r="C48" s="24" t="s">
        <v>59</v>
      </c>
      <c r="D48" s="24"/>
      <c r="E48" s="66">
        <v>329.95</v>
      </c>
      <c r="F48" s="112">
        <v>71315</v>
      </c>
      <c r="G48" s="40">
        <f t="shared" si="0"/>
        <v>89143.75</v>
      </c>
      <c r="H48" s="25">
        <f t="shared" si="1"/>
        <v>113212.5625</v>
      </c>
    </row>
    <row r="49" spans="1:8" ht="70.5" customHeight="1">
      <c r="A49" s="92" t="s">
        <v>48</v>
      </c>
      <c r="B49" s="29"/>
      <c r="C49" s="24" t="s">
        <v>49</v>
      </c>
      <c r="D49" s="24"/>
      <c r="E49" s="66">
        <v>359</v>
      </c>
      <c r="F49" s="112">
        <v>76415</v>
      </c>
      <c r="G49" s="40">
        <f t="shared" si="0"/>
        <v>95518.75</v>
      </c>
      <c r="H49" s="25">
        <f t="shared" si="1"/>
        <v>121308.8125</v>
      </c>
    </row>
    <row r="50" spans="1:8" ht="70.5" customHeight="1">
      <c r="A50" s="92" t="s">
        <v>50</v>
      </c>
      <c r="B50" s="29"/>
      <c r="C50" s="24" t="s">
        <v>51</v>
      </c>
      <c r="D50" s="24"/>
      <c r="E50" s="66">
        <v>389</v>
      </c>
      <c r="F50" s="112">
        <v>80665</v>
      </c>
      <c r="G50" s="40">
        <f t="shared" si="0"/>
        <v>100831.25</v>
      </c>
      <c r="H50" s="25">
        <f t="shared" si="1"/>
        <v>128055.6875</v>
      </c>
    </row>
    <row r="51" spans="1:8" ht="70.5" customHeight="1">
      <c r="A51" s="92" t="s">
        <v>78</v>
      </c>
      <c r="B51" s="29"/>
      <c r="C51" s="24" t="s">
        <v>79</v>
      </c>
      <c r="D51" s="24"/>
      <c r="E51" s="66">
        <v>359</v>
      </c>
      <c r="F51" s="112">
        <v>76415</v>
      </c>
      <c r="G51" s="40">
        <f t="shared" si="0"/>
        <v>95518.75</v>
      </c>
      <c r="H51" s="25">
        <f t="shared" si="1"/>
        <v>121308.8125</v>
      </c>
    </row>
    <row r="52" spans="1:8" ht="70.5" customHeight="1">
      <c r="A52" s="92" t="s">
        <v>52</v>
      </c>
      <c r="B52" s="29"/>
      <c r="C52" s="24" t="s">
        <v>53</v>
      </c>
      <c r="D52" s="24"/>
      <c r="E52" s="66">
        <v>359</v>
      </c>
      <c r="F52" s="112">
        <v>76415</v>
      </c>
      <c r="G52" s="40">
        <f t="shared" si="0"/>
        <v>95518.75</v>
      </c>
      <c r="H52" s="25">
        <f t="shared" si="1"/>
        <v>121308.8125</v>
      </c>
    </row>
    <row r="53" spans="1:8" ht="70.5" customHeight="1">
      <c r="A53" s="92" t="s">
        <v>54</v>
      </c>
      <c r="B53" s="30"/>
      <c r="C53" s="24" t="s">
        <v>55</v>
      </c>
      <c r="D53" s="24"/>
      <c r="E53" s="66">
        <v>399</v>
      </c>
      <c r="F53" s="112">
        <v>80665</v>
      </c>
      <c r="G53" s="40">
        <f t="shared" si="0"/>
        <v>100831.25</v>
      </c>
      <c r="H53" s="25">
        <f t="shared" si="1"/>
        <v>128055.6875</v>
      </c>
    </row>
    <row r="54" spans="1:8" ht="70.5" customHeight="1">
      <c r="A54" s="95" t="s">
        <v>96</v>
      </c>
      <c r="B54" s="29"/>
      <c r="C54" s="24" t="s">
        <v>80</v>
      </c>
      <c r="D54" s="24"/>
      <c r="E54" s="66">
        <v>269</v>
      </c>
      <c r="F54" s="112">
        <v>50915</v>
      </c>
      <c r="G54" s="40">
        <f t="shared" si="0"/>
        <v>63643.75</v>
      </c>
      <c r="H54" s="25">
        <f t="shared" si="1"/>
        <v>80827.5625</v>
      </c>
    </row>
    <row r="55" spans="1:8" ht="70.5" customHeight="1">
      <c r="A55" s="92" t="s">
        <v>138</v>
      </c>
      <c r="B55" s="93"/>
      <c r="C55" s="24" t="s">
        <v>81</v>
      </c>
      <c r="D55" s="93"/>
      <c r="E55" s="66">
        <v>129</v>
      </c>
      <c r="F55" s="112">
        <v>25415</v>
      </c>
      <c r="G55" s="40">
        <f t="shared" si="0"/>
        <v>31768.75</v>
      </c>
      <c r="H55" s="25">
        <f t="shared" si="1"/>
        <v>40346.3125</v>
      </c>
    </row>
    <row r="56" spans="1:8" ht="70.5" customHeight="1">
      <c r="A56" s="92" t="s">
        <v>82</v>
      </c>
      <c r="B56" s="29"/>
      <c r="C56" s="24" t="s">
        <v>119</v>
      </c>
      <c r="D56" s="24"/>
      <c r="E56" s="66">
        <v>40</v>
      </c>
      <c r="F56" s="112">
        <v>8415</v>
      </c>
      <c r="G56" s="40">
        <f t="shared" si="0"/>
        <v>10518.75</v>
      </c>
      <c r="H56" s="25">
        <f t="shared" si="1"/>
        <v>13358.8125</v>
      </c>
    </row>
    <row r="57" spans="1:8" ht="70.5" customHeight="1">
      <c r="A57" s="92" t="s">
        <v>60</v>
      </c>
      <c r="B57" s="28"/>
      <c r="C57" s="24" t="s">
        <v>139</v>
      </c>
      <c r="D57" s="24"/>
      <c r="E57" s="66">
        <v>40</v>
      </c>
      <c r="F57" s="112">
        <v>8415</v>
      </c>
      <c r="G57" s="40">
        <f t="shared" si="0"/>
        <v>10518.75</v>
      </c>
      <c r="H57" s="25">
        <f t="shared" si="1"/>
        <v>13358.8125</v>
      </c>
    </row>
    <row r="58" spans="1:8" ht="15" customHeight="1">
      <c r="A58" s="126"/>
      <c r="B58" s="127"/>
      <c r="C58" s="128" t="s">
        <v>61</v>
      </c>
      <c r="D58" s="128"/>
      <c r="E58" s="131"/>
      <c r="F58" s="127"/>
      <c r="G58" s="130">
        <f t="shared" si="0"/>
        <v>0</v>
      </c>
      <c r="H58" s="125">
        <f t="shared" si="1"/>
        <v>0</v>
      </c>
    </row>
    <row r="59" spans="1:8" ht="70.5" customHeight="1">
      <c r="A59" s="92" t="s">
        <v>62</v>
      </c>
      <c r="B59" s="28"/>
      <c r="C59" s="24" t="s">
        <v>63</v>
      </c>
      <c r="D59" s="24"/>
      <c r="E59" s="67">
        <v>119</v>
      </c>
      <c r="F59" s="112">
        <v>25415</v>
      </c>
      <c r="G59" s="40">
        <f t="shared" si="0"/>
        <v>31768.75</v>
      </c>
      <c r="H59" s="25">
        <f t="shared" si="1"/>
        <v>40346.3125</v>
      </c>
    </row>
    <row r="60" spans="1:8" ht="70.5" customHeight="1">
      <c r="A60" s="92" t="s">
        <v>64</v>
      </c>
      <c r="B60" s="28"/>
      <c r="C60" s="24" t="s">
        <v>65</v>
      </c>
      <c r="D60" s="24"/>
      <c r="E60" s="67">
        <v>109</v>
      </c>
      <c r="F60" s="112">
        <v>23715</v>
      </c>
      <c r="G60" s="40">
        <f t="shared" si="0"/>
        <v>29643.75</v>
      </c>
      <c r="H60" s="25">
        <f t="shared" si="1"/>
        <v>37647.5625</v>
      </c>
    </row>
    <row r="61" spans="1:8" ht="70.5" customHeight="1">
      <c r="A61" s="92" t="s">
        <v>66</v>
      </c>
      <c r="B61" s="28"/>
      <c r="C61" s="24" t="s">
        <v>67</v>
      </c>
      <c r="D61" s="24"/>
      <c r="E61" s="67"/>
      <c r="F61" s="112">
        <v>10965</v>
      </c>
      <c r="G61" s="40">
        <f t="shared" si="0"/>
        <v>13706.25</v>
      </c>
      <c r="H61" s="25">
        <f t="shared" si="1"/>
        <v>17406.9375</v>
      </c>
    </row>
    <row r="62" spans="1:8" ht="70.5" customHeight="1">
      <c r="A62" s="92" t="s">
        <v>154</v>
      </c>
      <c r="B62" s="28"/>
      <c r="C62" s="24" t="s">
        <v>68</v>
      </c>
      <c r="D62" s="24"/>
      <c r="E62" s="66">
        <v>44.9</v>
      </c>
      <c r="F62" s="112">
        <v>10965</v>
      </c>
      <c r="G62" s="40">
        <f t="shared" si="0"/>
        <v>13706.25</v>
      </c>
      <c r="H62" s="25">
        <f t="shared" si="1"/>
        <v>17406.9375</v>
      </c>
    </row>
    <row r="63" spans="1:8" ht="70.5" customHeight="1">
      <c r="A63" s="92" t="s">
        <v>69</v>
      </c>
      <c r="B63" s="31"/>
      <c r="C63" s="24" t="s">
        <v>70</v>
      </c>
      <c r="D63" s="24"/>
      <c r="E63" s="67">
        <v>61.38</v>
      </c>
      <c r="F63" s="112">
        <v>13515</v>
      </c>
      <c r="G63" s="40">
        <f t="shared" si="0"/>
        <v>16893.75</v>
      </c>
      <c r="H63" s="25">
        <f t="shared" si="1"/>
        <v>21455.0625</v>
      </c>
    </row>
    <row r="64" spans="1:8" ht="15" customHeight="1">
      <c r="A64" s="126"/>
      <c r="B64" s="127"/>
      <c r="C64" s="128" t="s">
        <v>204</v>
      </c>
      <c r="D64" s="128"/>
      <c r="E64" s="131"/>
      <c r="F64" s="127"/>
      <c r="G64" s="130">
        <f t="shared" si="0"/>
        <v>0</v>
      </c>
      <c r="H64" s="125">
        <f t="shared" si="1"/>
        <v>0</v>
      </c>
    </row>
    <row r="65" spans="1:9" ht="70.5" customHeight="1">
      <c r="A65" s="95" t="s">
        <v>155</v>
      </c>
      <c r="B65" s="28"/>
      <c r="C65" s="24" t="s">
        <v>156</v>
      </c>
      <c r="D65" s="24"/>
      <c r="E65" s="66">
        <v>34.99</v>
      </c>
      <c r="F65" s="113">
        <v>8415</v>
      </c>
      <c r="G65" s="40">
        <f t="shared" si="0"/>
        <v>10518.75</v>
      </c>
      <c r="H65" s="25">
        <f t="shared" si="1"/>
        <v>13358.8125</v>
      </c>
    </row>
    <row r="66" spans="1:9" ht="70.5" customHeight="1">
      <c r="A66" s="95" t="s">
        <v>158</v>
      </c>
      <c r="B66" s="28"/>
      <c r="C66" s="24" t="s">
        <v>157</v>
      </c>
      <c r="D66" s="24"/>
      <c r="E66" s="66">
        <v>37.99</v>
      </c>
      <c r="F66" s="113">
        <v>8840</v>
      </c>
      <c r="G66" s="40">
        <f t="shared" si="0"/>
        <v>11050</v>
      </c>
      <c r="H66" s="25">
        <f t="shared" si="1"/>
        <v>14033.5</v>
      </c>
    </row>
    <row r="67" spans="1:9" ht="70.5" customHeight="1">
      <c r="A67" s="95" t="s">
        <v>86</v>
      </c>
      <c r="B67" s="28"/>
      <c r="C67" s="24" t="s">
        <v>205</v>
      </c>
      <c r="D67" s="24"/>
      <c r="E67" s="66">
        <v>40</v>
      </c>
      <c r="F67" s="113">
        <v>9690</v>
      </c>
      <c r="G67" s="40">
        <f t="shared" si="0"/>
        <v>12112.5</v>
      </c>
      <c r="H67" s="25">
        <f t="shared" si="1"/>
        <v>15382.875</v>
      </c>
    </row>
    <row r="68" spans="1:9" ht="70.5" customHeight="1">
      <c r="A68" s="95" t="s">
        <v>87</v>
      </c>
      <c r="B68" s="28"/>
      <c r="C68" s="24" t="s">
        <v>206</v>
      </c>
      <c r="D68" s="24"/>
      <c r="E68" s="66">
        <v>50</v>
      </c>
      <c r="F68" s="113">
        <v>11815</v>
      </c>
      <c r="G68" s="40">
        <f t="shared" si="0"/>
        <v>14768.75</v>
      </c>
      <c r="H68" s="25">
        <f t="shared" si="1"/>
        <v>18756.3125</v>
      </c>
    </row>
    <row r="69" spans="1:9" ht="70.5" customHeight="1">
      <c r="A69" s="95" t="s">
        <v>112</v>
      </c>
      <c r="B69" s="28"/>
      <c r="C69" s="24" t="s">
        <v>207</v>
      </c>
      <c r="D69" s="24"/>
      <c r="E69" s="66">
        <v>70</v>
      </c>
      <c r="F69" s="113">
        <v>16065</v>
      </c>
      <c r="G69" s="40">
        <f t="shared" si="0"/>
        <v>20081.25</v>
      </c>
      <c r="H69" s="25">
        <f t="shared" si="1"/>
        <v>25503.1875</v>
      </c>
    </row>
    <row r="70" spans="1:9" ht="70.5" customHeight="1">
      <c r="A70" s="95" t="s">
        <v>113</v>
      </c>
      <c r="B70" s="28"/>
      <c r="C70" s="24" t="s">
        <v>208</v>
      </c>
      <c r="D70" s="24"/>
      <c r="E70" s="66">
        <v>80</v>
      </c>
      <c r="F70" s="113">
        <v>17765</v>
      </c>
      <c r="G70" s="40">
        <f t="shared" si="0"/>
        <v>22206.25</v>
      </c>
      <c r="H70" s="25">
        <f t="shared" si="1"/>
        <v>28201.9375</v>
      </c>
    </row>
    <row r="71" spans="1:9" ht="70.5" customHeight="1">
      <c r="A71" s="95" t="s">
        <v>128</v>
      </c>
      <c r="B71" s="28"/>
      <c r="C71" s="24" t="s">
        <v>209</v>
      </c>
      <c r="D71" s="24"/>
      <c r="E71" s="66">
        <v>69</v>
      </c>
      <c r="F71" s="113">
        <v>15215</v>
      </c>
      <c r="G71" s="40">
        <f t="shared" ref="G71:G100" si="2">F71*1.25</f>
        <v>19018.75</v>
      </c>
      <c r="H71" s="25">
        <f t="shared" ref="H71:H100" si="3">G71*1.27</f>
        <v>24153.8125</v>
      </c>
      <c r="I71"/>
    </row>
    <row r="72" spans="1:9" ht="70.5" customHeight="1">
      <c r="A72" s="95" t="s">
        <v>88</v>
      </c>
      <c r="B72" s="28"/>
      <c r="C72" s="24" t="s">
        <v>210</v>
      </c>
      <c r="D72" s="24"/>
      <c r="E72" s="66">
        <v>89</v>
      </c>
      <c r="F72" s="113">
        <v>20315</v>
      </c>
      <c r="G72" s="40">
        <f t="shared" si="2"/>
        <v>25393.75</v>
      </c>
      <c r="H72" s="25">
        <f t="shared" si="3"/>
        <v>32250.0625</v>
      </c>
    </row>
    <row r="73" spans="1:9" ht="70.5" customHeight="1">
      <c r="A73" s="95" t="s">
        <v>89</v>
      </c>
      <c r="B73" s="28"/>
      <c r="C73" s="24" t="s">
        <v>211</v>
      </c>
      <c r="D73" s="24"/>
      <c r="E73" s="66">
        <v>99</v>
      </c>
      <c r="F73" s="113">
        <v>22015</v>
      </c>
      <c r="G73" s="40">
        <f t="shared" si="2"/>
        <v>27518.75</v>
      </c>
      <c r="H73" s="25">
        <f t="shared" si="3"/>
        <v>34948.8125</v>
      </c>
    </row>
    <row r="74" spans="1:9" ht="70.5" customHeight="1">
      <c r="A74" s="95" t="s">
        <v>125</v>
      </c>
      <c r="B74" s="28"/>
      <c r="C74" s="24" t="s">
        <v>212</v>
      </c>
      <c r="D74" s="24"/>
      <c r="E74" s="66">
        <v>89</v>
      </c>
      <c r="F74" s="113">
        <v>20315</v>
      </c>
      <c r="G74" s="40">
        <f t="shared" si="2"/>
        <v>25393.75</v>
      </c>
      <c r="H74" s="25">
        <f t="shared" si="3"/>
        <v>32250.0625</v>
      </c>
    </row>
    <row r="75" spans="1:9" ht="70.5" customHeight="1">
      <c r="A75" s="95" t="s">
        <v>126</v>
      </c>
      <c r="B75" s="28"/>
      <c r="C75" s="24" t="s">
        <v>127</v>
      </c>
      <c r="D75" s="24"/>
      <c r="E75" s="66">
        <v>99</v>
      </c>
      <c r="F75" s="113">
        <v>22865</v>
      </c>
      <c r="G75" s="40">
        <f t="shared" si="2"/>
        <v>28581.25</v>
      </c>
      <c r="H75" s="25">
        <f t="shared" si="3"/>
        <v>36298.1875</v>
      </c>
    </row>
    <row r="76" spans="1:9" ht="70.5" customHeight="1">
      <c r="A76" s="95" t="s">
        <v>227</v>
      </c>
      <c r="B76" s="28"/>
      <c r="C76" s="24" t="s">
        <v>228</v>
      </c>
      <c r="D76" s="24"/>
      <c r="E76" s="66">
        <v>149</v>
      </c>
      <c r="F76" s="113">
        <v>33915</v>
      </c>
      <c r="G76" s="40">
        <f t="shared" si="2"/>
        <v>42393.75</v>
      </c>
      <c r="H76" s="25">
        <f t="shared" si="3"/>
        <v>53840.0625</v>
      </c>
    </row>
    <row r="77" spans="1:9" ht="70.5" customHeight="1">
      <c r="A77" s="95" t="s">
        <v>229</v>
      </c>
      <c r="B77" s="28"/>
      <c r="C77" s="24" t="s">
        <v>230</v>
      </c>
      <c r="D77" s="24"/>
      <c r="E77" s="66">
        <v>179</v>
      </c>
      <c r="F77" s="113">
        <v>42415</v>
      </c>
      <c r="G77" s="40">
        <f t="shared" si="2"/>
        <v>53018.75</v>
      </c>
      <c r="H77" s="25">
        <f t="shared" si="3"/>
        <v>67333.8125</v>
      </c>
    </row>
    <row r="78" spans="1:9" ht="70.5" customHeight="1">
      <c r="A78" s="103" t="s">
        <v>238</v>
      </c>
      <c r="B78" s="28"/>
      <c r="C78" s="24" t="s">
        <v>239</v>
      </c>
      <c r="D78" s="24"/>
      <c r="E78" s="66">
        <v>189</v>
      </c>
      <c r="F78" s="113">
        <v>44115</v>
      </c>
      <c r="G78" s="40">
        <f t="shared" si="2"/>
        <v>55143.75</v>
      </c>
      <c r="H78" s="25">
        <f t="shared" si="3"/>
        <v>70032.5625</v>
      </c>
    </row>
    <row r="79" spans="1:9" ht="70.5" customHeight="1">
      <c r="A79" s="103" t="s">
        <v>240</v>
      </c>
      <c r="B79" s="28"/>
      <c r="C79" s="24" t="s">
        <v>241</v>
      </c>
      <c r="D79" s="24"/>
      <c r="E79" s="66">
        <v>209</v>
      </c>
      <c r="F79" s="113">
        <v>49215</v>
      </c>
      <c r="G79" s="40">
        <f t="shared" si="2"/>
        <v>61518.75</v>
      </c>
      <c r="H79" s="25">
        <f t="shared" si="3"/>
        <v>78128.8125</v>
      </c>
    </row>
    <row r="80" spans="1:9" ht="70.5" customHeight="1">
      <c r="A80" s="95" t="s">
        <v>90</v>
      </c>
      <c r="B80" s="28"/>
      <c r="C80" s="24" t="s">
        <v>213</v>
      </c>
      <c r="D80" s="24"/>
      <c r="E80" s="66">
        <v>139</v>
      </c>
      <c r="F80" s="113">
        <v>31365</v>
      </c>
      <c r="G80" s="40">
        <f t="shared" si="2"/>
        <v>39206.25</v>
      </c>
      <c r="H80" s="25">
        <f t="shared" si="3"/>
        <v>49791.9375</v>
      </c>
    </row>
    <row r="81" spans="1:13" ht="70.5" customHeight="1">
      <c r="A81" s="95" t="s">
        <v>91</v>
      </c>
      <c r="B81" s="28"/>
      <c r="C81" s="24" t="s">
        <v>214</v>
      </c>
      <c r="D81" s="24"/>
      <c r="E81" s="66">
        <v>149</v>
      </c>
      <c r="F81" s="113">
        <v>33915</v>
      </c>
      <c r="G81" s="40">
        <f t="shared" si="2"/>
        <v>42393.75</v>
      </c>
      <c r="H81" s="25">
        <f t="shared" si="3"/>
        <v>53840.0625</v>
      </c>
    </row>
    <row r="82" spans="1:13" ht="70.5" customHeight="1">
      <c r="A82" s="95" t="s">
        <v>131</v>
      </c>
      <c r="B82" s="28"/>
      <c r="C82" s="24" t="s">
        <v>215</v>
      </c>
      <c r="D82" s="24"/>
      <c r="E82" s="66">
        <v>179</v>
      </c>
      <c r="F82" s="113">
        <v>39865</v>
      </c>
      <c r="G82" s="40">
        <f t="shared" si="2"/>
        <v>49831.25</v>
      </c>
      <c r="H82" s="25">
        <f t="shared" si="3"/>
        <v>63285.6875</v>
      </c>
    </row>
    <row r="83" spans="1:13" ht="70.5" customHeight="1">
      <c r="A83" s="92" t="s">
        <v>83</v>
      </c>
      <c r="B83" s="28"/>
      <c r="C83" s="24" t="s">
        <v>223</v>
      </c>
      <c r="D83" s="24"/>
      <c r="E83" s="66">
        <v>149</v>
      </c>
      <c r="F83" s="113">
        <v>33065</v>
      </c>
      <c r="G83" s="40">
        <f t="shared" si="2"/>
        <v>41331.25</v>
      </c>
      <c r="H83" s="25">
        <f t="shared" si="3"/>
        <v>52490.6875</v>
      </c>
    </row>
    <row r="84" spans="1:13" ht="70.5" customHeight="1">
      <c r="A84" s="92" t="s">
        <v>226</v>
      </c>
      <c r="B84" s="28"/>
      <c r="C84" s="24" t="s">
        <v>225</v>
      </c>
      <c r="D84" s="24"/>
      <c r="E84" s="66">
        <v>169</v>
      </c>
      <c r="F84" s="113">
        <v>39015</v>
      </c>
      <c r="G84" s="40">
        <f t="shared" si="2"/>
        <v>48768.75</v>
      </c>
      <c r="H84" s="25">
        <f t="shared" si="3"/>
        <v>61936.3125</v>
      </c>
    </row>
    <row r="85" spans="1:13" ht="70.5" customHeight="1">
      <c r="A85" s="92" t="s">
        <v>133</v>
      </c>
      <c r="B85" s="28"/>
      <c r="C85" s="24" t="s">
        <v>224</v>
      </c>
      <c r="D85" s="24"/>
      <c r="E85" s="66">
        <v>149</v>
      </c>
      <c r="F85" s="113">
        <v>33065</v>
      </c>
      <c r="G85" s="40">
        <f t="shared" si="2"/>
        <v>41331.25</v>
      </c>
      <c r="H85" s="25">
        <f t="shared" si="3"/>
        <v>52490.6875</v>
      </c>
    </row>
    <row r="86" spans="1:13" ht="70.5" customHeight="1">
      <c r="A86" s="92" t="s">
        <v>144</v>
      </c>
      <c r="B86" s="28"/>
      <c r="C86" s="24" t="s">
        <v>216</v>
      </c>
      <c r="D86" s="24"/>
      <c r="E86" s="66">
        <v>249</v>
      </c>
      <c r="F86" s="113">
        <v>55165</v>
      </c>
      <c r="G86" s="40">
        <f t="shared" si="2"/>
        <v>68956.25</v>
      </c>
      <c r="H86" s="25">
        <f t="shared" si="3"/>
        <v>87574.4375</v>
      </c>
    </row>
    <row r="87" spans="1:13" ht="70.5" customHeight="1">
      <c r="A87" s="95" t="s">
        <v>145</v>
      </c>
      <c r="B87" s="93"/>
      <c r="C87" s="24" t="s">
        <v>216</v>
      </c>
      <c r="D87" s="24"/>
      <c r="E87" s="66">
        <v>299</v>
      </c>
      <c r="F87" s="113">
        <v>67915</v>
      </c>
      <c r="G87" s="40">
        <f t="shared" si="2"/>
        <v>84893.75</v>
      </c>
      <c r="H87" s="25">
        <f t="shared" si="3"/>
        <v>107815.0625</v>
      </c>
    </row>
    <row r="88" spans="1:13" ht="70.5" customHeight="1">
      <c r="A88" s="95" t="s">
        <v>92</v>
      </c>
      <c r="B88" s="31"/>
      <c r="C88" s="24" t="s">
        <v>218</v>
      </c>
      <c r="D88" s="24"/>
      <c r="E88" s="66">
        <v>249</v>
      </c>
      <c r="F88" s="113">
        <v>55165</v>
      </c>
      <c r="G88" s="40">
        <f t="shared" si="2"/>
        <v>68956.25</v>
      </c>
      <c r="H88" s="25">
        <f t="shared" si="3"/>
        <v>87574.4375</v>
      </c>
    </row>
    <row r="89" spans="1:13" ht="70.5" customHeight="1">
      <c r="A89" s="95" t="s">
        <v>99</v>
      </c>
      <c r="B89" s="31"/>
      <c r="C89" s="24" t="s">
        <v>219</v>
      </c>
      <c r="D89" s="24"/>
      <c r="E89" s="66">
        <v>249</v>
      </c>
      <c r="F89" s="113">
        <v>55165</v>
      </c>
      <c r="G89" s="40">
        <f t="shared" si="2"/>
        <v>68956.25</v>
      </c>
      <c r="H89" s="25">
        <f t="shared" si="3"/>
        <v>87574.4375</v>
      </c>
    </row>
    <row r="90" spans="1:13" ht="70.5" customHeight="1">
      <c r="A90" s="97" t="s">
        <v>140</v>
      </c>
      <c r="B90" s="84"/>
      <c r="C90" s="85" t="s">
        <v>103</v>
      </c>
      <c r="D90" s="85"/>
      <c r="E90" s="83">
        <v>279</v>
      </c>
      <c r="F90" s="113">
        <v>59415</v>
      </c>
      <c r="G90" s="40">
        <f t="shared" si="2"/>
        <v>74268.75</v>
      </c>
      <c r="H90" s="25">
        <f t="shared" si="3"/>
        <v>94321.3125</v>
      </c>
    </row>
    <row r="91" spans="1:13" ht="70.5" customHeight="1">
      <c r="A91" s="92" t="s">
        <v>48</v>
      </c>
      <c r="B91" s="29"/>
      <c r="C91" s="24" t="s">
        <v>49</v>
      </c>
      <c r="D91" s="24"/>
      <c r="E91" s="66">
        <v>359</v>
      </c>
      <c r="F91" s="113">
        <v>76415</v>
      </c>
      <c r="G91" s="40">
        <f t="shared" si="2"/>
        <v>95518.75</v>
      </c>
      <c r="H91" s="25">
        <f t="shared" si="3"/>
        <v>121308.8125</v>
      </c>
    </row>
    <row r="92" spans="1:13" ht="70.5" customHeight="1">
      <c r="A92" s="92" t="s">
        <v>50</v>
      </c>
      <c r="B92" s="29"/>
      <c r="C92" s="24" t="s">
        <v>51</v>
      </c>
      <c r="D92" s="24"/>
      <c r="E92" s="66">
        <v>389</v>
      </c>
      <c r="F92" s="113">
        <v>80665</v>
      </c>
      <c r="G92" s="40">
        <f t="shared" si="2"/>
        <v>100831.25</v>
      </c>
      <c r="H92" s="25">
        <f t="shared" si="3"/>
        <v>128055.6875</v>
      </c>
    </row>
    <row r="93" spans="1:13" ht="70.5" customHeight="1">
      <c r="A93" s="95" t="s">
        <v>93</v>
      </c>
      <c r="B93" s="30"/>
      <c r="C93" s="24" t="s">
        <v>220</v>
      </c>
      <c r="D93" s="24"/>
      <c r="E93" s="66">
        <v>359</v>
      </c>
      <c r="F93" s="113">
        <v>76415</v>
      </c>
      <c r="G93" s="40">
        <f t="shared" si="2"/>
        <v>95518.75</v>
      </c>
      <c r="H93" s="25">
        <f t="shared" si="3"/>
        <v>121308.8125</v>
      </c>
    </row>
    <row r="94" spans="1:13" ht="70.5" customHeight="1">
      <c r="A94" s="95" t="s">
        <v>94</v>
      </c>
      <c r="B94" s="28"/>
      <c r="C94" s="24" t="s">
        <v>217</v>
      </c>
      <c r="D94" s="24"/>
      <c r="E94" s="66">
        <v>79.95</v>
      </c>
      <c r="F94" s="113">
        <v>16915</v>
      </c>
      <c r="G94" s="40">
        <f t="shared" si="2"/>
        <v>21143.75</v>
      </c>
      <c r="H94" s="25">
        <f t="shared" si="3"/>
        <v>26852.5625</v>
      </c>
      <c r="M94"/>
    </row>
    <row r="95" spans="1:13" ht="70.5" customHeight="1">
      <c r="A95" s="95" t="s">
        <v>106</v>
      </c>
      <c r="B95" s="93"/>
      <c r="C95" s="24" t="s">
        <v>107</v>
      </c>
      <c r="D95" s="24"/>
      <c r="E95" s="66">
        <v>99</v>
      </c>
      <c r="F95" s="113">
        <v>21165</v>
      </c>
      <c r="G95" s="40">
        <f t="shared" si="2"/>
        <v>26456.25</v>
      </c>
      <c r="H95" s="25">
        <f t="shared" si="3"/>
        <v>33599.4375</v>
      </c>
    </row>
    <row r="96" spans="1:13" ht="70.5" customHeight="1">
      <c r="A96" s="95" t="s">
        <v>137</v>
      </c>
      <c r="B96" s="28"/>
      <c r="C96" s="24" t="s">
        <v>118</v>
      </c>
      <c r="D96" s="24"/>
      <c r="E96" s="66">
        <v>199</v>
      </c>
      <c r="F96" s="113">
        <v>42415</v>
      </c>
      <c r="G96" s="40">
        <f t="shared" si="2"/>
        <v>53018.75</v>
      </c>
      <c r="H96" s="25">
        <f t="shared" si="3"/>
        <v>67333.8125</v>
      </c>
    </row>
    <row r="97" spans="1:8" ht="70.5" customHeight="1">
      <c r="A97" s="98" t="s">
        <v>72</v>
      </c>
      <c r="B97" s="28"/>
      <c r="C97" s="24" t="s">
        <v>73</v>
      </c>
      <c r="D97" s="24"/>
      <c r="E97" s="66">
        <v>79</v>
      </c>
      <c r="F97" s="113">
        <v>33915</v>
      </c>
      <c r="G97" s="40">
        <f t="shared" si="2"/>
        <v>42393.75</v>
      </c>
      <c r="H97" s="25">
        <f t="shared" si="3"/>
        <v>53840.0625</v>
      </c>
    </row>
    <row r="98" spans="1:8" ht="70.5" customHeight="1">
      <c r="A98" s="98" t="s">
        <v>111</v>
      </c>
      <c r="B98" s="31"/>
      <c r="C98" s="24" t="s">
        <v>74</v>
      </c>
      <c r="D98" s="24"/>
      <c r="E98" s="66">
        <v>149</v>
      </c>
      <c r="F98" s="113">
        <v>25415</v>
      </c>
      <c r="G98" s="40">
        <f t="shared" si="2"/>
        <v>31768.75</v>
      </c>
      <c r="H98" s="25">
        <f t="shared" si="3"/>
        <v>40346.3125</v>
      </c>
    </row>
    <row r="99" spans="1:8" ht="70.5" customHeight="1">
      <c r="A99" s="95" t="s">
        <v>132</v>
      </c>
      <c r="B99" s="31"/>
      <c r="C99" s="24" t="s">
        <v>221</v>
      </c>
      <c r="D99" s="24"/>
      <c r="E99" s="66">
        <v>99</v>
      </c>
      <c r="F99" s="113">
        <v>22865</v>
      </c>
      <c r="G99" s="40">
        <f t="shared" si="2"/>
        <v>28581.25</v>
      </c>
      <c r="H99" s="25">
        <f t="shared" si="3"/>
        <v>36298.1875</v>
      </c>
    </row>
    <row r="100" spans="1:8" ht="70.5" customHeight="1" thickBot="1">
      <c r="A100" s="99" t="s">
        <v>95</v>
      </c>
      <c r="B100" s="100"/>
      <c r="C100" s="101" t="s">
        <v>222</v>
      </c>
      <c r="D100" s="101"/>
      <c r="E100" s="102">
        <v>129</v>
      </c>
      <c r="F100" s="113">
        <v>29665</v>
      </c>
      <c r="G100" s="40">
        <f t="shared" si="2"/>
        <v>37081.25</v>
      </c>
      <c r="H100" s="25">
        <f t="shared" si="3"/>
        <v>47093.1875</v>
      </c>
    </row>
    <row r="102" spans="1:8">
      <c r="C102" s="33"/>
      <c r="D102" s="33"/>
      <c r="E102" s="33"/>
    </row>
  </sheetData>
  <sheetProtection selectLockedCells="1" selectUnlockedCells="1"/>
  <protectedRanges>
    <protectedRange password="CC3D" sqref="F6:F19" name="Tartomány1"/>
  </protectedRanges>
  <autoFilter ref="A4:F100"/>
  <printOptions horizontalCentered="1"/>
  <pageMargins left="0.31496062992125984" right="0.31496062992125984" top="0.27559055118110237" bottom="0.19685039370078741" header="0.27559055118110237" footer="0.23622047244094491"/>
  <pageSetup paperSize="9"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IP telefon</vt:lpstr>
      <vt:lpstr>P L A N T R O N I C 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gyugyu</dc:creator>
  <cp:lastModifiedBy>Laposa Zsolt</cp:lastModifiedBy>
  <cp:lastPrinted>2018-07-10T22:18:12Z</cp:lastPrinted>
  <dcterms:created xsi:type="dcterms:W3CDTF">2013-11-20T08:10:58Z</dcterms:created>
  <dcterms:modified xsi:type="dcterms:W3CDTF">2018-07-10T22:21:30Z</dcterms:modified>
</cp:coreProperties>
</file>